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tereza.sieglova\Documents\Rozvoj kompetencí I\Vyúčtování\"/>
    </mc:Choice>
  </mc:AlternateContent>
  <xr:revisionPtr revIDLastSave="0" documentId="13_ncr:1_{75364374-3C7C-458C-85FF-338061120BC2}" xr6:coauthVersionLast="36" xr6:coauthVersionMax="36" xr10:uidLastSave="{00000000-0000-0000-0000-000000000000}"/>
  <bookViews>
    <workbookView xWindow="0" yWindow="0" windowWidth="19200" windowHeight="6930" xr2:uid="{A0050D30-FC66-4FF8-8D2D-51C8EEF64582}"/>
  </bookViews>
  <sheets>
    <sheet name="1. Souhrn" sheetId="1" r:id="rId1"/>
    <sheet name="2. Náklady" sheetId="6" r:id="rId2"/>
    <sheet name="3. Zdroje" sheetId="7" r:id="rId3"/>
    <sheet name="4. Seznam dokladů" sheetId="5" r:id="rId4"/>
    <sheet name="5. Data" sheetId="2" state="hidden" r:id="rId5"/>
  </sheets>
  <definedNames>
    <definedName name="_xlnm.Print_Titles" localSheetId="1">'2. Náklady'!#REF!</definedName>
    <definedName name="_xlnm.Print_Titles" localSheetId="2">'3. Zdroje'!#REF!</definedName>
    <definedName name="_xlnm.Print_Area" localSheetId="1">'2. Náklady'!$A$1:$G$93</definedName>
    <definedName name="_xlnm.Print_Area" localSheetId="2">'3. Zdroje'!$A$1:$G$28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F10" i="7" l="1"/>
  <c r="F11" i="7"/>
  <c r="F5" i="7"/>
  <c r="F6" i="7"/>
  <c r="F7" i="7"/>
  <c r="F8" i="7"/>
  <c r="F9" i="7"/>
  <c r="F4" i="7"/>
  <c r="F17" i="7"/>
  <c r="F9" i="6"/>
  <c r="G18" i="6" l="1"/>
  <c r="G73" i="6"/>
  <c r="G7" i="6"/>
  <c r="G81" i="6" l="1"/>
  <c r="G3" i="5" l="1"/>
  <c r="I6" i="5" l="1"/>
  <c r="I5" i="5"/>
  <c r="I4" i="5"/>
  <c r="E17" i="1" s="1"/>
  <c r="G6" i="5"/>
  <c r="G5" i="5"/>
  <c r="G4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0" i="5"/>
  <c r="D3" i="7"/>
  <c r="E3" i="7"/>
  <c r="F3" i="7"/>
  <c r="F22" i="7"/>
  <c r="F21" i="7"/>
  <c r="F20" i="7"/>
  <c r="F19" i="7"/>
  <c r="F16" i="7"/>
  <c r="F15" i="7"/>
  <c r="F14" i="7"/>
  <c r="F13" i="7"/>
  <c r="E12" i="7"/>
  <c r="D12" i="7"/>
  <c r="G64" i="6"/>
  <c r="G55" i="6"/>
  <c r="G50" i="6"/>
  <c r="G8" i="6"/>
  <c r="G42" i="6"/>
  <c r="F87" i="6"/>
  <c r="F86" i="6"/>
  <c r="F85" i="6"/>
  <c r="F84" i="6"/>
  <c r="F83" i="6"/>
  <c r="F82" i="6"/>
  <c r="E81" i="6"/>
  <c r="D81" i="6"/>
  <c r="F80" i="6"/>
  <c r="F79" i="6"/>
  <c r="F78" i="6"/>
  <c r="F77" i="6"/>
  <c r="F76" i="6"/>
  <c r="F75" i="6"/>
  <c r="E74" i="6"/>
  <c r="D74" i="6"/>
  <c r="F72" i="6"/>
  <c r="F71" i="6"/>
  <c r="F70" i="6"/>
  <c r="F69" i="6"/>
  <c r="F68" i="6"/>
  <c r="F67" i="6"/>
  <c r="F66" i="6"/>
  <c r="F65" i="6"/>
  <c r="E64" i="6"/>
  <c r="D64" i="6"/>
  <c r="F63" i="6"/>
  <c r="F62" i="6"/>
  <c r="F61" i="6"/>
  <c r="F60" i="6"/>
  <c r="F59" i="6"/>
  <c r="F58" i="6"/>
  <c r="F57" i="6"/>
  <c r="F56" i="6"/>
  <c r="E55" i="6"/>
  <c r="D55" i="6"/>
  <c r="F54" i="6"/>
  <c r="F53" i="6"/>
  <c r="F52" i="6"/>
  <c r="F51" i="6"/>
  <c r="E50" i="6"/>
  <c r="D50" i="6"/>
  <c r="F49" i="6"/>
  <c r="F48" i="6"/>
  <c r="F47" i="6"/>
  <c r="F46" i="6"/>
  <c r="F45" i="6"/>
  <c r="F44" i="6"/>
  <c r="F43" i="6"/>
  <c r="E42" i="6"/>
  <c r="D42" i="6"/>
  <c r="F41" i="6"/>
  <c r="F40" i="6"/>
  <c r="F39" i="6"/>
  <c r="F38" i="6"/>
  <c r="F37" i="6"/>
  <c r="F36" i="6"/>
  <c r="F35" i="6"/>
  <c r="F34" i="6"/>
  <c r="F33" i="6"/>
  <c r="F32" i="6"/>
  <c r="E31" i="6"/>
  <c r="D31" i="6"/>
  <c r="F30" i="6"/>
  <c r="F29" i="6"/>
  <c r="F28" i="6"/>
  <c r="F27" i="6"/>
  <c r="F26" i="6"/>
  <c r="F25" i="6"/>
  <c r="F24" i="6"/>
  <c r="F23" i="6"/>
  <c r="F22" i="6"/>
  <c r="F21" i="6"/>
  <c r="E20" i="6"/>
  <c r="D20" i="6"/>
  <c r="F17" i="6"/>
  <c r="F16" i="6"/>
  <c r="F15" i="6"/>
  <c r="F14" i="6"/>
  <c r="F13" i="6"/>
  <c r="F12" i="6"/>
  <c r="F11" i="6"/>
  <c r="F10" i="6"/>
  <c r="E8" i="6"/>
  <c r="D8" i="6"/>
  <c r="H7" i="6" l="1"/>
  <c r="D17" i="1"/>
  <c r="F17" i="1" s="1"/>
  <c r="D19" i="6"/>
  <c r="C2" i="6" s="1"/>
  <c r="H8" i="6"/>
  <c r="E18" i="1"/>
  <c r="E19" i="1"/>
  <c r="H4" i="5"/>
  <c r="J4" i="5" s="1"/>
  <c r="E19" i="6"/>
  <c r="I3" i="5"/>
  <c r="F74" i="6"/>
  <c r="F81" i="6"/>
  <c r="F55" i="6"/>
  <c r="F31" i="6"/>
  <c r="F20" i="6"/>
  <c r="F42" i="6"/>
  <c r="F8" i="6"/>
  <c r="F50" i="6"/>
  <c r="F64" i="6"/>
  <c r="C3" i="6" l="1"/>
  <c r="C4" i="6" s="1"/>
  <c r="F19" i="6"/>
  <c r="C24" i="1" l="1"/>
  <c r="D24" i="7"/>
  <c r="G20" i="6"/>
  <c r="G31" i="6"/>
  <c r="G74" i="6"/>
  <c r="H73" i="6" l="1"/>
  <c r="G19" i="6"/>
  <c r="H18" i="6" s="1"/>
  <c r="H6" i="5"/>
  <c r="J6" i="5" s="1"/>
  <c r="D19" i="1"/>
  <c r="F19" i="1" s="1"/>
  <c r="C5" i="6" l="1"/>
  <c r="H3" i="5" s="1"/>
  <c r="H5" i="5"/>
  <c r="J5" i="5" s="1"/>
  <c r="D18" i="1"/>
  <c r="F18" i="1" s="1"/>
  <c r="C22" i="1"/>
  <c r="C23" i="1" s="1"/>
  <c r="F12" i="7" l="1"/>
  <c r="D23" i="7" s="1"/>
  <c r="C25" i="1" l="1"/>
  <c r="D25" i="7"/>
  <c r="C26" i="1" s="1"/>
  <c r="C27" i="1" s="1"/>
  <c r="C28" i="1" s="1"/>
  <c r="C31" i="1" s="1"/>
</calcChain>
</file>

<file path=xl/sharedStrings.xml><?xml version="1.0" encoding="utf-8"?>
<sst xmlns="http://schemas.openxmlformats.org/spreadsheetml/2006/main" count="448" uniqueCount="275">
  <si>
    <t>ZÁVĚREČNÉ VYÚČTOVÁNÍ PROJEKTU</t>
  </si>
  <si>
    <t>Výzva NPO</t>
  </si>
  <si>
    <t>Sledované období</t>
  </si>
  <si>
    <t>Žadatel</t>
  </si>
  <si>
    <t>Je příjemce dotace plátcem DPH?</t>
  </si>
  <si>
    <t>Název projektu</t>
  </si>
  <si>
    <t>Registrační číslo projektu</t>
  </si>
  <si>
    <t>Tematický okruh</t>
  </si>
  <si>
    <t>Č. j. rozhodnutí</t>
  </si>
  <si>
    <t>Číslo účtu, ze kterého byly hrazeny doklady</t>
  </si>
  <si>
    <t>č. 4/2022 – Rozvoj kompetencí pracovníků KKS: projekty mezinárodní umělecké a odborné spolupráce v ČR</t>
  </si>
  <si>
    <t>vyplňte</t>
  </si>
  <si>
    <t>Ano</t>
  </si>
  <si>
    <t>Ne</t>
  </si>
  <si>
    <t xml:space="preserve">Ano, bez nároku na odpočet DPH. </t>
  </si>
  <si>
    <t>2 A. Hostování zahraničních umělců v českých souborech a institucích - alternativní hudba</t>
  </si>
  <si>
    <t>2 D. Hostování zahraničních umělců v českých souborech a institucích - divadlo</t>
  </si>
  <si>
    <t>2 T. Hostování zahraničních umělců v českých souborech a institucích - tanec, pohybové a nonverbální divadlo</t>
  </si>
  <si>
    <t>2 K. Hostování zahraničních umělců v českých souborech a institucích - klasická hudba</t>
  </si>
  <si>
    <t>2 V. Hostování zahraničních umělců v českých souborech a institucích - výtvarné umění</t>
  </si>
  <si>
    <t>3 A. Tvůrčí dílny, odborné kurzy, workshopy - alternativní hudba</t>
  </si>
  <si>
    <t>3 D. Tvůrčí dílny, odborné kurzy, workshopy - divadlo</t>
  </si>
  <si>
    <t>3 T. Tvůrčí dílny, odborné kurzy, workshopy - tanec, pohybové a nonverbální divadlo</t>
  </si>
  <si>
    <t>3 K. Tvůrčí dílny, odborné kurzy, workshopy - klasická hudba</t>
  </si>
  <si>
    <t>3 V. Tvůrčí dílny, odborné kurzy, workshopy - výtvarné umění</t>
  </si>
  <si>
    <t>4 A. Konference, semináře - alternativní hudba</t>
  </si>
  <si>
    <t>4 D. Konference, semináře - divadlo</t>
  </si>
  <si>
    <t>4 T.  Konference, semináře - tanec, pohybové a nonverbální divadlo</t>
  </si>
  <si>
    <t>4 K. Konference, semináře - klasická hudba</t>
  </si>
  <si>
    <t>4 V. Konference, semináře - výtvarné umění</t>
  </si>
  <si>
    <t>5 A. Platformy podporující rozvoj kompetencí pracovníků KKS - alternativní hudba</t>
  </si>
  <si>
    <t>5 D. Platformy podporující rozvoj kompetencí pracovníků KKS - divadlo</t>
  </si>
  <si>
    <t>5 T. Platformy podporující rozvoj kompetencí pracovníků KKS - tanec, pohybové a nonverbální divadlo</t>
  </si>
  <si>
    <t>5 K. Platformy podporující rozvoj kompetencí pracovníků KKS - klasická hudba</t>
  </si>
  <si>
    <t>5 V. Platformy podporující rozvoj kompetencí pracovníků KKS - výtvarné umění</t>
  </si>
  <si>
    <t>5 X. Platformy podporující rozvoj kompetencí pracovníků KKS - pro více oblastí umění</t>
  </si>
  <si>
    <t>1 A. Rezidenční pobyty - alternativní hudba</t>
  </si>
  <si>
    <t>1 D. Rezidenční pobyty - divadlo</t>
  </si>
  <si>
    <t>1 T. Rezidenční pobyty - tanec, pohybové a nonverbální divadlo</t>
  </si>
  <si>
    <t>1 K. Rezidenční pobyty - klasická hudba</t>
  </si>
  <si>
    <t>1 V. Rezidenční pobyty - výtvarné umění</t>
  </si>
  <si>
    <t>Vyúčtování zpracoval / zpracovala</t>
  </si>
  <si>
    <t xml:space="preserve">Jméno a příjmení </t>
  </si>
  <si>
    <t>E-mail</t>
  </si>
  <si>
    <t>Telefon</t>
  </si>
  <si>
    <t>I. Umělecké honoráře</t>
  </si>
  <si>
    <t>II. Další přímé náklady</t>
  </si>
  <si>
    <t>III. Nepřímé (režijní) náklady</t>
  </si>
  <si>
    <t>Struktura dotace</t>
  </si>
  <si>
    <t>Dotace</t>
  </si>
  <si>
    <t>Čerpání</t>
  </si>
  <si>
    <t>Náklady</t>
  </si>
  <si>
    <t>Zdroje</t>
  </si>
  <si>
    <t>Zisk projektu</t>
  </si>
  <si>
    <t>Výše odeslané vratky</t>
  </si>
  <si>
    <t>Datum odeslané vratky</t>
  </si>
  <si>
    <t>Zbývající vratka</t>
  </si>
  <si>
    <t>NÁKLADY</t>
  </si>
  <si>
    <t>v Kč</t>
  </si>
  <si>
    <t>Bez DPH</t>
  </si>
  <si>
    <t>DPH</t>
  </si>
  <si>
    <t>Celkem</t>
  </si>
  <si>
    <t>Komentář</t>
  </si>
  <si>
    <t>I.</t>
  </si>
  <si>
    <r>
      <t>Umělecké honoráře</t>
    </r>
    <r>
      <rPr>
        <sz val="10"/>
        <rFont val="Arial"/>
        <family val="2"/>
        <charset val="238"/>
      </rPr>
      <t xml:space="preserve"> (smlouvy, faktury, mzdy, platy a OON vč. odvodů)</t>
    </r>
    <r>
      <rPr>
        <vertAlign val="superscript"/>
        <sz val="10"/>
        <rFont val="Arial"/>
        <family val="2"/>
        <charset val="238"/>
      </rPr>
      <t>1</t>
    </r>
  </si>
  <si>
    <t>1.1.</t>
  </si>
  <si>
    <t>1.2.</t>
  </si>
  <si>
    <t>1.3.</t>
  </si>
  <si>
    <t>1.4.</t>
  </si>
  <si>
    <t>1.6.</t>
  </si>
  <si>
    <t>1.7.</t>
  </si>
  <si>
    <t>1.8.</t>
  </si>
  <si>
    <t>1.9.</t>
  </si>
  <si>
    <t>II.</t>
  </si>
  <si>
    <t>2.</t>
  </si>
  <si>
    <t>Náklady na realizaci projektu</t>
  </si>
  <si>
    <t>2.1.</t>
  </si>
  <si>
    <t>nájem prostor v místě trvalého působení</t>
  </si>
  <si>
    <t>2.2.</t>
  </si>
  <si>
    <t>nájem prostor</t>
  </si>
  <si>
    <t>2.3.</t>
  </si>
  <si>
    <t>nájem techniky</t>
  </si>
  <si>
    <t>2.4.</t>
  </si>
  <si>
    <t>doprava</t>
  </si>
  <si>
    <t>2.5.</t>
  </si>
  <si>
    <t>spotřeba materiálu</t>
  </si>
  <si>
    <t>2.6.</t>
  </si>
  <si>
    <t>nákupy drobného majetku</t>
  </si>
  <si>
    <t>2.7.</t>
  </si>
  <si>
    <t>další specifikujte</t>
  </si>
  <si>
    <t>2.8.</t>
  </si>
  <si>
    <t>2.9.</t>
  </si>
  <si>
    <t>3.</t>
  </si>
  <si>
    <t>Produkce a technické zajištění</t>
  </si>
  <si>
    <t>3.1.</t>
  </si>
  <si>
    <t>produkce</t>
  </si>
  <si>
    <t>3.2.</t>
  </si>
  <si>
    <t>pořadatelská služba</t>
  </si>
  <si>
    <t>3.3.</t>
  </si>
  <si>
    <t>ostraha</t>
  </si>
  <si>
    <t>3.4.</t>
  </si>
  <si>
    <t>osvětlení</t>
  </si>
  <si>
    <t>3.5.</t>
  </si>
  <si>
    <t>ozvučení</t>
  </si>
  <si>
    <t>3.6.</t>
  </si>
  <si>
    <t>další (specifikujte)</t>
  </si>
  <si>
    <t>3.7.</t>
  </si>
  <si>
    <t>3.8.</t>
  </si>
  <si>
    <t>3.9.</t>
  </si>
  <si>
    <t>4.</t>
  </si>
  <si>
    <t>Lektoři, přednášející na konferenci</t>
  </si>
  <si>
    <t>4.1.</t>
  </si>
  <si>
    <t>4.2.</t>
  </si>
  <si>
    <t>4.3.</t>
  </si>
  <si>
    <t>4.4.</t>
  </si>
  <si>
    <t>4.5.</t>
  </si>
  <si>
    <t>4.6.</t>
  </si>
  <si>
    <t>5.</t>
  </si>
  <si>
    <t>Cestovné</t>
  </si>
  <si>
    <t>5.1.</t>
  </si>
  <si>
    <t>ubytování</t>
  </si>
  <si>
    <t>5.2.</t>
  </si>
  <si>
    <t>diety</t>
  </si>
  <si>
    <t>5.3.</t>
  </si>
  <si>
    <t>jízdné / letenky</t>
  </si>
  <si>
    <t>6.</t>
  </si>
  <si>
    <t>Propagace</t>
  </si>
  <si>
    <t>6.1.</t>
  </si>
  <si>
    <t>tištěná propagace</t>
  </si>
  <si>
    <t>6.2.</t>
  </si>
  <si>
    <t>placená inzerce</t>
  </si>
  <si>
    <t>6.3.</t>
  </si>
  <si>
    <t>grafická úprava materiálů vč. sazby</t>
  </si>
  <si>
    <t>6.4.</t>
  </si>
  <si>
    <t>PR</t>
  </si>
  <si>
    <t>6.5.</t>
  </si>
  <si>
    <t>6.6.</t>
  </si>
  <si>
    <t>6.7.</t>
  </si>
  <si>
    <t>7.</t>
  </si>
  <si>
    <t>Další náklady</t>
  </si>
  <si>
    <t>7.1.</t>
  </si>
  <si>
    <t>autorské poplatky (OSA, DILIA…)</t>
  </si>
  <si>
    <t>7.2.</t>
  </si>
  <si>
    <t>překlady</t>
  </si>
  <si>
    <t>7.3.</t>
  </si>
  <si>
    <t>tlumočení</t>
  </si>
  <si>
    <t>7.4.</t>
  </si>
  <si>
    <t>pojištění</t>
  </si>
  <si>
    <t>7.5.</t>
  </si>
  <si>
    <t>7.6.</t>
  </si>
  <si>
    <t>7.7.</t>
  </si>
  <si>
    <t>8.1.</t>
  </si>
  <si>
    <t>nájem kancelářských prostor</t>
  </si>
  <si>
    <t>8.2.</t>
  </si>
  <si>
    <t>kancelářské potřeby</t>
  </si>
  <si>
    <t>8.3.</t>
  </si>
  <si>
    <t>spoje (poštovné, telefony, internet)</t>
  </si>
  <si>
    <t>8.4.</t>
  </si>
  <si>
    <t>energie</t>
  </si>
  <si>
    <t>8.5.</t>
  </si>
  <si>
    <t>III.</t>
  </si>
  <si>
    <t>9.1.</t>
  </si>
  <si>
    <t>9.2.</t>
  </si>
  <si>
    <t>9.3.</t>
  </si>
  <si>
    <t>9.4.</t>
  </si>
  <si>
    <t>9.5.</t>
  </si>
  <si>
    <t>Uznatelné náklady celkem</t>
  </si>
  <si>
    <t>IV.</t>
  </si>
  <si>
    <t>NEUZNATELNÉ NÁKLADY</t>
  </si>
  <si>
    <t>občerstvení</t>
  </si>
  <si>
    <t>pohonné hmoty</t>
  </si>
  <si>
    <t>bankovní poplatky</t>
  </si>
  <si>
    <t>zpracování projektu</t>
  </si>
  <si>
    <t>právní služby</t>
  </si>
  <si>
    <t>věcná a finanční ocenění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</si>
  <si>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</si>
  <si>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</si>
  <si>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</si>
  <si>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</si>
  <si>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</si>
  <si>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</si>
  <si>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</si>
  <si>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</si>
  <si>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</si>
  <si>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</si>
  <si>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</si>
  <si>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</si>
  <si>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</si>
  <si>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</si>
  <si>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</si>
  <si>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</si>
  <si>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</si>
  <si>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</si>
  <si>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</si>
  <si>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</si>
  <si>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</si>
  <si>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</si>
  <si>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Další zdroje</t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</si>
  <si>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</si>
  <si>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</si>
  <si>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</si>
  <si>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</si>
  <si>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</si>
  <si>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</si>
  <si>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</si>
  <si>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</si>
  <si>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</si>
  <si>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</si>
  <si>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</si>
  <si>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</si>
  <si>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</si>
  <si>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</si>
  <si>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</si>
  <si>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</si>
  <si>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</si>
  <si>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</si>
  <si>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</si>
  <si>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r>
      <t xml:space="preserve">Další přímé náklady </t>
    </r>
    <r>
      <rPr>
        <sz val="10"/>
        <color theme="1"/>
        <rFont val="Arial"/>
        <family val="2"/>
        <charset val="238"/>
      </rPr>
      <t>(včetně mezd, platů a OON vč. odvodů)</t>
    </r>
  </si>
  <si>
    <t>Bez DPH v Kč</t>
  </si>
  <si>
    <t>DPH v Kč</t>
  </si>
  <si>
    <t>Celkem v Kč</t>
  </si>
  <si>
    <t>Z toho čerpáno z dotace v Kč</t>
  </si>
  <si>
    <t>2.10.</t>
  </si>
  <si>
    <t>3.10.</t>
  </si>
  <si>
    <t>4.7.</t>
  </si>
  <si>
    <t>5.4.</t>
  </si>
  <si>
    <t>6.8.</t>
  </si>
  <si>
    <t>7.8.</t>
  </si>
  <si>
    <t>8.6.</t>
  </si>
  <si>
    <t>9.6.</t>
  </si>
  <si>
    <t>1.10.</t>
  </si>
  <si>
    <t>Neuznatelné náklady celkem</t>
  </si>
  <si>
    <t>Náklady celkem</t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</si>
  <si>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 Nezahrnuje autorské poplatky a odměny neuměleckých profesí, např. managementu, administrativních pracovníků, produkčních, technického personálu, pořadatelské služby, ostrahy. Mzdy, platy a OON neuměleckých profesí uvádějte do Přímých nákladů projektu. </t>
    </r>
  </si>
  <si>
    <t>Umělecké honoráře (z rozhodnutí)</t>
  </si>
  <si>
    <t>Další přímé náklady (z rozhodnutí)</t>
  </si>
  <si>
    <t>Nepřímé (režijní) náklady</t>
  </si>
  <si>
    <t>Nepřímé (režijní) náklady (z rozhodnutí)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</si>
  <si>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</t>
    </r>
    <r>
      <rPr>
        <sz val="10"/>
        <color rgb="FF000000"/>
        <rFont val="Arial"/>
        <family val="2"/>
        <charset val="238"/>
      </rPr>
      <t xml:space="preserve">Národní plán obnovy, výzva č. 4/2022  Rozvoj kompetencí pracovníků KKS: projekty mezinárodní umělecké a odborné spolupráce v ČR </t>
    </r>
  </si>
  <si>
    <t>Zdroje financování celkem (bez DPH)</t>
  </si>
  <si>
    <t>Do komentáře uveďte způsob výpočtu položek I. Příjmy z realizace projektu (např. kurzovné 1500 Kč / kurz, realizováno 6 kurzů s celkem 60 účastníky).</t>
  </si>
  <si>
    <t>Zisk / ztráta projektu</t>
  </si>
  <si>
    <r>
      <t>Náklady projektu</t>
    </r>
    <r>
      <rPr>
        <sz val="11"/>
        <rFont val="Arial"/>
        <family val="2"/>
        <charset val="238"/>
      </rPr>
      <t xml:space="preserve"> (z listu 2. Náklady - C4)</t>
    </r>
  </si>
  <si>
    <t>I</t>
  </si>
  <si>
    <t>II</t>
  </si>
  <si>
    <t>III</t>
  </si>
  <si>
    <t xml:space="preserve"> -vyberte -</t>
  </si>
  <si>
    <t xml:space="preserve"> - vyberte -</t>
  </si>
  <si>
    <t xml:space="preserve">Č. </t>
  </si>
  <si>
    <r>
      <rPr>
        <b/>
        <sz val="11"/>
        <color theme="1"/>
        <rFont val="Calibri"/>
        <family val="2"/>
        <charset val="238"/>
        <scheme val="minor"/>
      </rPr>
      <t xml:space="preserve">Čerpání </t>
    </r>
    <r>
      <rPr>
        <sz val="11"/>
        <color theme="1"/>
        <rFont val="Calibri"/>
        <family val="2"/>
        <charset val="238"/>
        <scheme val="minor"/>
      </rPr>
      <t xml:space="preserve">
(z listu 2. Náklady)</t>
    </r>
  </si>
  <si>
    <r>
      <rPr>
        <b/>
        <sz val="11"/>
        <color theme="1"/>
        <rFont val="Calibri"/>
        <family val="2"/>
        <charset val="238"/>
        <scheme val="minor"/>
      </rPr>
      <t xml:space="preserve">Max. výše </t>
    </r>
    <r>
      <rPr>
        <sz val="11"/>
        <color theme="1"/>
        <rFont val="Calibri"/>
        <family val="2"/>
        <charset val="238"/>
        <scheme val="minor"/>
      </rPr>
      <t xml:space="preserve">
z rozhodnutí</t>
    </r>
  </si>
  <si>
    <t>Číslo účetního dokladu</t>
  </si>
  <si>
    <r>
      <rPr>
        <b/>
        <sz val="10"/>
        <color theme="1"/>
        <rFont val="Calibri"/>
        <family val="2"/>
        <charset val="238"/>
        <scheme val="minor"/>
      </rPr>
      <t xml:space="preserve">Druh prvotního dokladu </t>
    </r>
    <r>
      <rPr>
        <sz val="10"/>
        <color theme="1"/>
        <rFont val="Calibri"/>
        <family val="2"/>
        <charset val="238"/>
        <scheme val="minor"/>
      </rPr>
      <t xml:space="preserve">
(faktura, prac. sml., DPP/DPČ, daň. doklad ad.)</t>
    </r>
  </si>
  <si>
    <r>
      <rPr>
        <b/>
        <sz val="10"/>
        <color theme="1"/>
        <rFont val="Calibri"/>
        <family val="2"/>
        <charset val="238"/>
        <scheme val="minor"/>
      </rPr>
      <t xml:space="preserve">Dodavatel / zaměstnanec </t>
    </r>
    <r>
      <rPr>
        <sz val="10"/>
        <color theme="1"/>
        <rFont val="Calibri"/>
        <family val="2"/>
        <charset val="238"/>
        <scheme val="minor"/>
      </rPr>
      <t>(komu bylo hrazeno)</t>
    </r>
  </si>
  <si>
    <r>
      <rPr>
        <b/>
        <sz val="10"/>
        <color theme="1"/>
        <rFont val="Calibri"/>
        <family val="2"/>
        <charset val="238"/>
        <scheme val="minor"/>
      </rPr>
      <t>Účel</t>
    </r>
    <r>
      <rPr>
        <sz val="10"/>
        <color theme="1"/>
        <rFont val="Calibri"/>
        <family val="2"/>
        <charset val="238"/>
        <scheme val="minor"/>
      </rPr>
      <t xml:space="preserve"> 
(za co bylo hrazeno, předmět plnění)</t>
    </r>
  </si>
  <si>
    <t>IČ / 
Datum narození</t>
  </si>
  <si>
    <r>
      <rPr>
        <b/>
        <sz val="10"/>
        <color theme="1"/>
        <rFont val="Calibri"/>
        <family val="2"/>
        <charset val="238"/>
        <scheme val="minor"/>
      </rPr>
      <t>Datum úhrady</t>
    </r>
    <r>
      <rPr>
        <sz val="10"/>
        <color theme="1"/>
        <rFont val="Calibri"/>
        <family val="2"/>
        <charset val="238"/>
        <scheme val="minor"/>
      </rPr>
      <t xml:space="preserve"> 
(datum odečtení z účtu)</t>
    </r>
  </si>
  <si>
    <t>Částka bez DPH</t>
  </si>
  <si>
    <t>Částka celkem</t>
  </si>
  <si>
    <t>SEZNAM ÚČETNÍCH DOKLADŮ HRAZENÝCH Z DOTACE</t>
  </si>
  <si>
    <t xml:space="preserve">III. Nepřímé (režijní) náklady </t>
  </si>
  <si>
    <t>Z rozhodnutí</t>
  </si>
  <si>
    <t xml:space="preserve">V sloupci C používejte povinně tyto zkratky: Dohoda o provedení práce = DPP, Dohoda o pracovní činnosti = DPČ, Pracovní smlouva = PS. Zdravotní a sociální pojištění se vždy musí týkat jedné z těchto smluv. </t>
  </si>
  <si>
    <t>Z listu 2. Náklady</t>
  </si>
  <si>
    <t>Náklady hrazené z dotace</t>
  </si>
  <si>
    <t>Od:</t>
  </si>
  <si>
    <t>Do:</t>
  </si>
  <si>
    <r>
      <rPr>
        <b/>
        <sz val="11"/>
        <color theme="1"/>
        <rFont val="Calibri"/>
        <family val="2"/>
        <charset val="238"/>
        <scheme val="minor"/>
      </rPr>
      <t xml:space="preserve">Čerpání </t>
    </r>
    <r>
      <rPr>
        <sz val="11"/>
        <color theme="1"/>
        <rFont val="Calibri"/>
        <family val="2"/>
        <charset val="238"/>
        <scheme val="minor"/>
      </rPr>
      <t xml:space="preserve">
(z listu 4. Seznam dokladů)</t>
    </r>
  </si>
  <si>
    <t>A. Nedočerpaná dotace podléhající vratce</t>
  </si>
  <si>
    <t>B. Zisk projektu podléhající vratce</t>
  </si>
  <si>
    <t>C. Vratka celkem (A+B)</t>
  </si>
  <si>
    <t>Z listu 4. Seznam dokladů</t>
  </si>
  <si>
    <t>Hrazeno z dotace</t>
  </si>
  <si>
    <r>
      <t xml:space="preserve">Hrazeno z dotace 
</t>
    </r>
    <r>
      <rPr>
        <sz val="10"/>
        <color theme="1"/>
        <rFont val="Calibri"/>
        <family val="2"/>
        <charset val="238"/>
        <scheme val="minor"/>
      </rPr>
      <t>(nesmí být vyšší 
než částka bez DPH)</t>
    </r>
  </si>
  <si>
    <t>Kód položky
struktury dotace
( I / II /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</si>
</sst>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48">
    <xf numFmtId="0" fontId="0" fillId="0" borderId="0" xfId="0"/>
    <xf numFmtId="0" fontId="4" fillId="0" borderId="0" xfId="0" applyFont="1"/>
    <xf numFmtId="0" fontId="0" fillId="0" borderId="1" xfId="0" applyBorder="1"/>
    <xf numFmtId="0" fontId="9" fillId="0" borderId="0" xfId="2" applyFont="1" applyAlignment="1">
      <alignment horizontal="left" vertical="center" wrapText="1"/>
    </xf>
    <xf numFmtId="0" fontId="8" fillId="0" borderId="0" xfId="2" applyFont="1" applyAlignment="1" applyProtection="1">
      <alignment vertical="center"/>
      <protection locked="0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/>
      <protection locked="0"/>
    </xf>
    <xf numFmtId="0" fontId="16" fillId="5" borderId="3" xfId="2" applyFont="1" applyFill="1" applyBorder="1" applyAlignment="1">
      <alignment horizontal="right" vertical="center"/>
    </xf>
    <xf numFmtId="0" fontId="9" fillId="0" borderId="19" xfId="2" applyFont="1" applyBorder="1" applyAlignment="1" applyProtection="1">
      <alignment vertical="center"/>
      <protection locked="0"/>
    </xf>
    <xf numFmtId="4" fontId="9" fillId="0" borderId="19" xfId="2" applyNumberFormat="1" applyFont="1" applyBorder="1" applyAlignment="1" applyProtection="1">
      <alignment horizontal="right" vertical="center"/>
      <protection locked="0"/>
    </xf>
    <xf numFmtId="0" fontId="9" fillId="0" borderId="8" xfId="2" applyFont="1" applyBorder="1" applyAlignment="1" applyProtection="1">
      <alignment vertical="center"/>
      <protection locked="0"/>
    </xf>
    <xf numFmtId="4" fontId="9" fillId="0" borderId="8" xfId="2" applyNumberFormat="1" applyFont="1" applyBorder="1" applyAlignment="1" applyProtection="1">
      <alignment horizontal="right" vertical="center"/>
      <protection locked="0"/>
    </xf>
    <xf numFmtId="49" fontId="12" fillId="0" borderId="9" xfId="1" applyNumberFormat="1" applyFont="1" applyBorder="1" applyAlignment="1" applyProtection="1">
      <alignment horizontal="left" vertical="center"/>
      <protection locked="0"/>
    </xf>
    <xf numFmtId="49" fontId="12" fillId="0" borderId="11" xfId="1" applyNumberFormat="1" applyFont="1" applyBorder="1" applyAlignment="1" applyProtection="1">
      <alignment horizontal="left" vertical="center"/>
      <protection locked="0"/>
    </xf>
    <xf numFmtId="0" fontId="16" fillId="6" borderId="13" xfId="2" applyFont="1" applyFill="1" applyBorder="1" applyAlignment="1">
      <alignment horizontal="right" vertical="center"/>
    </xf>
    <xf numFmtId="49" fontId="9" fillId="0" borderId="9" xfId="2" applyNumberFormat="1" applyFont="1" applyBorder="1" applyAlignment="1" applyProtection="1">
      <alignment horizontal="left" vertical="center"/>
      <protection locked="0"/>
    </xf>
    <xf numFmtId="49" fontId="9" fillId="0" borderId="11" xfId="2" applyNumberFormat="1" applyFont="1" applyBorder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8" fillId="7" borderId="0" xfId="2" applyFont="1" applyFill="1" applyAlignment="1" applyProtection="1">
      <alignment vertical="center"/>
      <protection locked="0"/>
    </xf>
    <xf numFmtId="0" fontId="9" fillId="0" borderId="0" xfId="2" applyFont="1" applyAlignment="1">
      <alignment horizontal="right" vertical="center"/>
    </xf>
    <xf numFmtId="49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4" fontId="9" fillId="0" borderId="16" xfId="2" applyNumberFormat="1" applyFont="1" applyBorder="1" applyAlignment="1" applyProtection="1">
      <alignment horizontal="right" vertical="center"/>
      <protection locked="0"/>
    </xf>
    <xf numFmtId="49" fontId="12" fillId="0" borderId="0" xfId="2" applyNumberFormat="1" applyFont="1" applyAlignment="1">
      <alignment vertical="center" wrapText="1"/>
    </xf>
    <xf numFmtId="0" fontId="1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/>
    </xf>
    <xf numFmtId="4" fontId="12" fillId="0" borderId="8" xfId="2" applyNumberFormat="1" applyFont="1" applyBorder="1" applyAlignment="1" applyProtection="1">
      <alignment horizontal="right" vertical="center" wrapText="1"/>
      <protection locked="0"/>
    </xf>
    <xf numFmtId="49" fontId="2" fillId="0" borderId="0" xfId="2" applyNumberFormat="1" applyFont="1" applyAlignment="1">
      <alignment vertical="center" wrapText="1"/>
    </xf>
    <xf numFmtId="0" fontId="7" fillId="0" borderId="0" xfId="2" applyProtection="1">
      <protection locked="0"/>
    </xf>
    <xf numFmtId="49" fontId="8" fillId="0" borderId="0" xfId="2" applyNumberFormat="1" applyFont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14" fillId="0" borderId="0" xfId="2" applyFont="1" applyAlignment="1">
      <alignment horizontal="center" vertical="center"/>
    </xf>
    <xf numFmtId="0" fontId="16" fillId="0" borderId="16" xfId="2" applyFont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>
      <alignment vertical="center"/>
      <protection locked="0"/>
    </xf>
    <xf numFmtId="49" fontId="9" fillId="0" borderId="0" xfId="2" applyNumberFormat="1" applyFont="1" applyBorder="1" applyAlignment="1">
      <alignment vertical="center"/>
    </xf>
    <xf numFmtId="4" fontId="9" fillId="0" borderId="0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Border="1" applyAlignment="1" applyProtection="1">
      <alignment horizontal="left" vertical="center" wrapText="1"/>
      <protection locked="0"/>
    </xf>
    <xf numFmtId="49" fontId="15" fillId="7" borderId="0" xfId="2" applyNumberFormat="1" applyFont="1" applyFill="1" applyAlignment="1">
      <alignment horizontal="center" vertical="center"/>
    </xf>
    <xf numFmtId="49" fontId="10" fillId="7" borderId="1" xfId="2" applyNumberFormat="1" applyFont="1" applyFill="1" applyBorder="1" applyAlignment="1">
      <alignment horizontal="left" vertical="center"/>
    </xf>
    <xf numFmtId="0" fontId="16" fillId="8" borderId="3" xfId="2" applyFont="1" applyFill="1" applyBorder="1" applyAlignment="1">
      <alignment horizontal="right" vertical="center"/>
    </xf>
    <xf numFmtId="49" fontId="10" fillId="7" borderId="3" xfId="2" applyNumberFormat="1" applyFont="1" applyFill="1" applyBorder="1" applyAlignment="1">
      <alignment horizontal="left" vertical="center"/>
    </xf>
    <xf numFmtId="4" fontId="13" fillId="3" borderId="1" xfId="2" applyNumberFormat="1" applyFont="1" applyFill="1" applyBorder="1" applyAlignment="1">
      <alignment horizontal="center" vertical="center" wrapText="1"/>
    </xf>
    <xf numFmtId="4" fontId="13" fillId="3" borderId="30" xfId="2" applyNumberFormat="1" applyFont="1" applyFill="1" applyBorder="1" applyAlignment="1">
      <alignment horizontal="center" vertical="center" wrapText="1"/>
    </xf>
    <xf numFmtId="0" fontId="2" fillId="9" borderId="13" xfId="1" applyNumberFormat="1" applyFont="1" applyFill="1" applyBorder="1" applyAlignment="1">
      <alignment horizontal="right" vertical="center"/>
    </xf>
    <xf numFmtId="49" fontId="2" fillId="9" borderId="4" xfId="1" applyNumberFormat="1" applyFont="1" applyFill="1" applyBorder="1" applyAlignment="1">
      <alignment horizontal="left" vertical="center"/>
    </xf>
    <xf numFmtId="0" fontId="9" fillId="0" borderId="16" xfId="2" applyFont="1" applyBorder="1" applyAlignment="1" applyProtection="1">
      <alignment vertical="center"/>
      <protection locked="0"/>
    </xf>
    <xf numFmtId="49" fontId="9" fillId="0" borderId="12" xfId="2" applyNumberFormat="1" applyFont="1" applyBorder="1" applyAlignment="1" applyProtection="1">
      <alignment vertical="center"/>
      <protection locked="0"/>
    </xf>
    <xf numFmtId="49" fontId="9" fillId="0" borderId="25" xfId="2" applyNumberFormat="1" applyFont="1" applyBorder="1" applyAlignment="1" applyProtection="1">
      <alignment vertical="center"/>
      <protection locked="0"/>
    </xf>
    <xf numFmtId="0" fontId="16" fillId="4" borderId="28" xfId="2" applyFont="1" applyFill="1" applyBorder="1" applyAlignment="1">
      <alignment horizontal="right" vertical="center"/>
    </xf>
    <xf numFmtId="0" fontId="16" fillId="0" borderId="19" xfId="2" applyFont="1" applyBorder="1" applyAlignment="1">
      <alignment horizontal="center" vertical="center"/>
    </xf>
    <xf numFmtId="4" fontId="9" fillId="3" borderId="8" xfId="2" applyNumberFormat="1" applyFont="1" applyFill="1" applyBorder="1" applyAlignment="1" applyProtection="1">
      <alignment horizontal="right" vertical="center"/>
      <protection locked="0"/>
    </xf>
    <xf numFmtId="0" fontId="16" fillId="10" borderId="34" xfId="2" applyFont="1" applyFill="1" applyBorder="1" applyAlignment="1">
      <alignment horizontal="right" vertical="center"/>
    </xf>
    <xf numFmtId="0" fontId="9" fillId="0" borderId="39" xfId="2" applyFont="1" applyBorder="1" applyAlignment="1">
      <alignment vertical="center"/>
    </xf>
    <xf numFmtId="0" fontId="9" fillId="0" borderId="42" xfId="2" applyFont="1" applyBorder="1" applyAlignment="1">
      <alignment vertical="center"/>
    </xf>
    <xf numFmtId="0" fontId="9" fillId="0" borderId="44" xfId="2" applyFont="1" applyBorder="1" applyAlignment="1" applyProtection="1">
      <alignment vertical="center"/>
      <protection locked="0"/>
    </xf>
    <xf numFmtId="0" fontId="9" fillId="0" borderId="32" xfId="2" applyFont="1" applyBorder="1" applyAlignment="1" applyProtection="1">
      <alignment horizontal="left" vertical="center" wrapText="1"/>
      <protection locked="0"/>
    </xf>
    <xf numFmtId="0" fontId="9" fillId="0" borderId="11" xfId="2" applyFont="1" applyBorder="1" applyAlignment="1" applyProtection="1">
      <alignment horizontal="left" vertical="center" wrapText="1"/>
      <protection locked="0"/>
    </xf>
    <xf numFmtId="4" fontId="12" fillId="0" borderId="39" xfId="2" applyNumberFormat="1" applyFont="1" applyBorder="1" applyAlignment="1" applyProtection="1">
      <alignment horizontal="right" vertical="center" wrapText="1"/>
      <protection locked="0"/>
    </xf>
    <xf numFmtId="4" fontId="9" fillId="0" borderId="47" xfId="2" applyNumberFormat="1" applyFont="1" applyBorder="1" applyAlignment="1" applyProtection="1">
      <alignment horizontal="right" vertical="center"/>
      <protection locked="0"/>
    </xf>
    <xf numFmtId="4" fontId="9" fillId="0" borderId="48" xfId="2" applyNumberFormat="1" applyFont="1" applyBorder="1" applyAlignment="1" applyProtection="1">
      <alignment horizontal="right" vertical="center"/>
      <protection locked="0"/>
    </xf>
    <xf numFmtId="4" fontId="12" fillId="0" borderId="42" xfId="2" applyNumberFormat="1" applyFont="1" applyBorder="1" applyAlignment="1" applyProtection="1">
      <alignment horizontal="right" vertical="center" wrapText="1"/>
      <protection locked="0"/>
    </xf>
    <xf numFmtId="4" fontId="12" fillId="0" borderId="44" xfId="2" applyNumberFormat="1" applyFont="1" applyBorder="1" applyAlignment="1" applyProtection="1">
      <alignment horizontal="right" vertical="center" wrapText="1"/>
      <protection locked="0"/>
    </xf>
    <xf numFmtId="4" fontId="9" fillId="0" borderId="49" xfId="2" applyNumberFormat="1" applyFont="1" applyBorder="1" applyAlignment="1" applyProtection="1">
      <alignment horizontal="right" vertical="center"/>
      <protection locked="0"/>
    </xf>
    <xf numFmtId="49" fontId="2" fillId="10" borderId="35" xfId="2" applyNumberFormat="1" applyFont="1" applyFill="1" applyBorder="1" applyAlignment="1">
      <alignment vertical="center" wrapText="1"/>
    </xf>
    <xf numFmtId="4" fontId="2" fillId="10" borderId="36" xfId="2" applyNumberFormat="1" applyFont="1" applyFill="1" applyBorder="1" applyAlignment="1">
      <alignment horizontal="right" vertical="center" wrapText="1"/>
    </xf>
    <xf numFmtId="0" fontId="9" fillId="0" borderId="42" xfId="2" applyFont="1" applyBorder="1" applyAlignment="1" applyProtection="1">
      <alignment vertical="center"/>
      <protection locked="0"/>
    </xf>
    <xf numFmtId="4" fontId="19" fillId="0" borderId="39" xfId="2" applyNumberFormat="1" applyFont="1" applyBorder="1" applyAlignment="1" applyProtection="1">
      <alignment horizontal="right" vertical="center" wrapText="1"/>
      <protection locked="0"/>
    </xf>
    <xf numFmtId="4" fontId="19" fillId="0" borderId="42" xfId="2" applyNumberFormat="1" applyFont="1" applyBorder="1" applyAlignment="1" applyProtection="1">
      <alignment horizontal="right" vertical="center" wrapText="1"/>
      <protection locked="0"/>
    </xf>
    <xf numFmtId="4" fontId="9" fillId="0" borderId="51" xfId="2" applyNumberFormat="1" applyFont="1" applyBorder="1" applyAlignment="1" applyProtection="1">
      <alignment horizontal="right" vertical="center"/>
      <protection locked="0"/>
    </xf>
    <xf numFmtId="4" fontId="19" fillId="3" borderId="42" xfId="2" applyNumberFormat="1" applyFont="1" applyFill="1" applyBorder="1" applyAlignment="1" applyProtection="1">
      <alignment horizontal="right" vertical="center" wrapText="1"/>
      <protection locked="0"/>
    </xf>
    <xf numFmtId="0" fontId="13" fillId="10" borderId="34" xfId="2" applyFont="1" applyFill="1" applyBorder="1" applyAlignment="1">
      <alignment horizontal="right" vertical="center"/>
    </xf>
    <xf numFmtId="0" fontId="9" fillId="10" borderId="52" xfId="2" applyFont="1" applyFill="1" applyBorder="1" applyAlignment="1">
      <alignment horizontal="left" vertical="center" wrapText="1"/>
    </xf>
    <xf numFmtId="0" fontId="9" fillId="0" borderId="25" xfId="2" applyFont="1" applyBorder="1" applyAlignment="1" applyProtection="1">
      <alignment horizontal="left" vertical="center" wrapText="1"/>
      <protection locked="0"/>
    </xf>
    <xf numFmtId="4" fontId="19" fillId="0" borderId="53" xfId="2" applyNumberFormat="1" applyFont="1" applyBorder="1" applyAlignment="1" applyProtection="1">
      <alignment horizontal="right" vertical="center" wrapText="1"/>
      <protection locked="0"/>
    </xf>
    <xf numFmtId="0" fontId="9" fillId="0" borderId="53" xfId="2" applyFont="1" applyBorder="1" applyAlignment="1" applyProtection="1">
      <alignment vertical="center"/>
      <protection locked="0"/>
    </xf>
    <xf numFmtId="4" fontId="9" fillId="0" borderId="55" xfId="2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2" applyFont="1" applyBorder="1" applyAlignment="1">
      <alignment vertical="center"/>
    </xf>
    <xf numFmtId="49" fontId="16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/>
    <xf numFmtId="4" fontId="2" fillId="3" borderId="36" xfId="2" applyNumberFormat="1" applyFont="1" applyFill="1" applyBorder="1" applyAlignment="1">
      <alignment horizontal="right" vertical="center" wrapText="1"/>
    </xf>
    <xf numFmtId="4" fontId="2" fillId="3" borderId="37" xfId="2" applyNumberFormat="1" applyFont="1" applyFill="1" applyBorder="1" applyAlignment="1">
      <alignment horizontal="right" vertical="center" wrapText="1"/>
    </xf>
    <xf numFmtId="4" fontId="2" fillId="3" borderId="38" xfId="2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5" borderId="0" xfId="0" applyFill="1"/>
    <xf numFmtId="0" fontId="25" fillId="5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5" borderId="1" xfId="0" applyFill="1" applyBorder="1"/>
    <xf numFmtId="0" fontId="26" fillId="0" borderId="0" xfId="0" applyFont="1"/>
    <xf numFmtId="0" fontId="0" fillId="7" borderId="0" xfId="0" applyFill="1" applyBorder="1"/>
    <xf numFmtId="2" fontId="5" fillId="7" borderId="0" xfId="0" applyNumberFormat="1" applyFont="1" applyFill="1" applyBorder="1"/>
    <xf numFmtId="4" fontId="0" fillId="0" borderId="1" xfId="0" applyNumberFormat="1" applyBorder="1"/>
    <xf numFmtId="0" fontId="0" fillId="0" borderId="0" xfId="0"/>
    <xf numFmtId="0" fontId="0" fillId="0" borderId="1" xfId="0" applyBorder="1"/>
    <xf numFmtId="0" fontId="8" fillId="0" borderId="0" xfId="2" applyFont="1" applyAlignment="1" applyProtection="1">
      <alignment horizontal="center" vertical="center"/>
      <protection locked="0"/>
    </xf>
    <xf numFmtId="4" fontId="16" fillId="5" borderId="18" xfId="2" applyNumberFormat="1" applyFont="1" applyFill="1" applyBorder="1" applyAlignment="1">
      <alignment horizontal="right" vertical="center"/>
    </xf>
    <xf numFmtId="4" fontId="9" fillId="0" borderId="19" xfId="2" applyNumberFormat="1" applyFont="1" applyBorder="1" applyAlignment="1" applyProtection="1">
      <alignment horizontal="right" vertical="center"/>
      <protection locked="0"/>
    </xf>
    <xf numFmtId="4" fontId="9" fillId="0" borderId="8" xfId="2" applyNumberFormat="1" applyFont="1" applyBorder="1" applyAlignment="1" applyProtection="1">
      <alignment horizontal="right" vertical="center"/>
      <protection locked="0"/>
    </xf>
    <xf numFmtId="4" fontId="16" fillId="6" borderId="23" xfId="2" applyNumberFormat="1" applyFont="1" applyFill="1" applyBorder="1" applyAlignment="1">
      <alignment horizontal="right" vertical="center"/>
    </xf>
    <xf numFmtId="0" fontId="16" fillId="3" borderId="28" xfId="2" applyFont="1" applyFill="1" applyBorder="1" applyAlignment="1">
      <alignment horizontal="right" vertical="center"/>
    </xf>
    <xf numFmtId="4" fontId="16" fillId="3" borderId="18" xfId="2" applyNumberFormat="1" applyFont="1" applyFill="1" applyBorder="1" applyAlignment="1">
      <alignment horizontal="right" vertical="center"/>
    </xf>
    <xf numFmtId="4" fontId="9" fillId="0" borderId="16" xfId="2" applyNumberFormat="1" applyFont="1" applyBorder="1" applyAlignment="1" applyProtection="1">
      <alignment horizontal="right" vertical="center"/>
      <protection locked="0"/>
    </xf>
    <xf numFmtId="4" fontId="16" fillId="8" borderId="18" xfId="2" applyNumberFormat="1" applyFont="1" applyFill="1" applyBorder="1" applyAlignment="1">
      <alignment horizontal="right" vertical="center"/>
    </xf>
    <xf numFmtId="4" fontId="16" fillId="6" borderId="8" xfId="2" applyNumberFormat="1" applyFont="1" applyFill="1" applyBorder="1" applyAlignment="1">
      <alignment horizontal="right" vertical="center"/>
    </xf>
    <xf numFmtId="4" fontId="9" fillId="0" borderId="31" xfId="2" applyNumberFormat="1" applyFont="1" applyBorder="1" applyAlignment="1" applyProtection="1">
      <alignment horizontal="right" vertical="center"/>
      <protection locked="0"/>
    </xf>
    <xf numFmtId="0" fontId="2" fillId="9" borderId="13" xfId="1" applyNumberFormat="1" applyFont="1" applyFill="1" applyBorder="1" applyAlignment="1">
      <alignment horizontal="right" vertical="center"/>
    </xf>
    <xf numFmtId="4" fontId="9" fillId="0" borderId="10" xfId="2" applyNumberFormat="1" applyFont="1" applyBorder="1" applyAlignment="1" applyProtection="1">
      <alignment horizontal="right" vertical="center"/>
      <protection locked="0"/>
    </xf>
    <xf numFmtId="4" fontId="9" fillId="0" borderId="22" xfId="2" applyNumberFormat="1" applyFont="1" applyBorder="1" applyAlignment="1" applyProtection="1">
      <alignment horizontal="right" vertical="center"/>
      <protection locked="0"/>
    </xf>
    <xf numFmtId="49" fontId="2" fillId="9" borderId="4" xfId="1" applyNumberFormat="1" applyFont="1" applyFill="1" applyBorder="1" applyAlignment="1">
      <alignment horizontal="left" vertical="center"/>
    </xf>
    <xf numFmtId="49" fontId="2" fillId="9" borderId="5" xfId="1" applyNumberFormat="1" applyFont="1" applyFill="1" applyBorder="1" applyAlignment="1">
      <alignment horizontal="center" vertical="center"/>
    </xf>
    <xf numFmtId="4" fontId="16" fillId="4" borderId="18" xfId="2" applyNumberFormat="1" applyFont="1" applyFill="1" applyBorder="1" applyAlignment="1">
      <alignment horizontal="right" vertical="center"/>
    </xf>
    <xf numFmtId="14" fontId="0" fillId="0" borderId="1" xfId="0" applyNumberFormat="1" applyBorder="1"/>
    <xf numFmtId="4" fontId="0" fillId="3" borderId="1" xfId="0" applyNumberFormat="1" applyFill="1" applyBorder="1"/>
    <xf numFmtId="16" fontId="0" fillId="0" borderId="0" xfId="0" applyNumberFormat="1"/>
    <xf numFmtId="0" fontId="28" fillId="0" borderId="0" xfId="0" applyFont="1" applyFill="1" applyBorder="1" applyAlignment="1" applyProtection="1">
      <alignment horizontal="left" vertical="center"/>
    </xf>
    <xf numFmtId="4" fontId="5" fillId="3" borderId="1" xfId="0" applyNumberFormat="1" applyFont="1" applyFill="1" applyBorder="1"/>
    <xf numFmtId="4" fontId="16" fillId="5" borderId="5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19" xfId="2" applyNumberFormat="1" applyFont="1" applyBorder="1" applyAlignment="1" applyProtection="1">
      <alignment horizontal="right" vertical="center" wrapText="1"/>
      <protection locked="0"/>
    </xf>
    <xf numFmtId="4" fontId="9" fillId="0" borderId="8" xfId="2" applyNumberFormat="1" applyFont="1" applyBorder="1" applyAlignment="1" applyProtection="1">
      <alignment horizontal="right" vertical="center" wrapText="1"/>
      <protection locked="0"/>
    </xf>
    <xf numFmtId="4" fontId="16" fillId="4" borderId="33" xfId="2" applyNumberFormat="1" applyFont="1" applyFill="1" applyBorder="1" applyAlignment="1" applyProtection="1">
      <alignment horizontal="right" vertical="center" wrapText="1"/>
      <protection locked="0"/>
    </xf>
    <xf numFmtId="4" fontId="16" fillId="6" borderId="24" xfId="2" applyNumberFormat="1" applyFont="1" applyFill="1" applyBorder="1" applyAlignment="1" applyProtection="1">
      <alignment horizontal="right" vertical="center" wrapText="1"/>
      <protection locked="0"/>
    </xf>
    <xf numFmtId="4" fontId="16" fillId="8" borderId="33" xfId="2" applyNumberFormat="1" applyFont="1" applyFill="1" applyBorder="1" applyAlignment="1" applyProtection="1">
      <alignment horizontal="right" vertical="center" wrapText="1"/>
      <protection locked="0"/>
    </xf>
    <xf numFmtId="4" fontId="9" fillId="3" borderId="8" xfId="2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4" fontId="16" fillId="3" borderId="51" xfId="2" applyNumberFormat="1" applyFont="1" applyFill="1" applyBorder="1" applyAlignment="1" applyProtection="1">
      <alignment horizontal="right" vertical="center"/>
      <protection locked="0"/>
    </xf>
    <xf numFmtId="4" fontId="16" fillId="3" borderId="33" xfId="2" applyNumberFormat="1" applyFont="1" applyFill="1" applyBorder="1" applyAlignment="1">
      <alignment horizontal="right" vertical="center"/>
    </xf>
    <xf numFmtId="4" fontId="8" fillId="0" borderId="0" xfId="2" applyNumberFormat="1" applyFont="1" applyAlignment="1" applyProtection="1">
      <alignment vertical="center"/>
      <protection locked="0"/>
    </xf>
    <xf numFmtId="4" fontId="8" fillId="7" borderId="27" xfId="2" applyNumberFormat="1" applyFont="1" applyFill="1" applyBorder="1" applyAlignment="1" applyProtection="1">
      <alignment vertical="center"/>
      <protection locked="0"/>
    </xf>
    <xf numFmtId="4" fontId="30" fillId="0" borderId="0" xfId="2" applyNumberFormat="1" applyFont="1" applyAlignment="1" applyProtection="1">
      <alignment horizontal="left" vertical="center"/>
      <protection locked="0"/>
    </xf>
    <xf numFmtId="4" fontId="29" fillId="9" borderId="1" xfId="2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14" fontId="0" fillId="3" borderId="1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protection locked="0"/>
    </xf>
    <xf numFmtId="0" fontId="0" fillId="7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Protection="1">
      <protection locked="0"/>
    </xf>
    <xf numFmtId="0" fontId="27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5" fillId="3" borderId="1" xfId="0" applyNumberFormat="1" applyFon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3" borderId="1" xfId="0" applyFill="1" applyBorder="1" applyProtection="1"/>
    <xf numFmtId="0" fontId="0" fillId="3" borderId="1" xfId="0" applyFill="1" applyBorder="1" applyAlignment="1" applyProtection="1">
      <alignment horizontal="center" vertical="center" wrapText="1"/>
    </xf>
    <xf numFmtId="4" fontId="0" fillId="3" borderId="1" xfId="0" applyNumberFormat="1" applyFill="1" applyBorder="1" applyProtection="1"/>
    <xf numFmtId="4" fontId="0" fillId="0" borderId="0" xfId="0" applyNumberFormat="1" applyProtection="1"/>
    <xf numFmtId="4" fontId="0" fillId="7" borderId="1" xfId="0" applyNumberFormat="1" applyFill="1" applyBorder="1" applyProtection="1">
      <protection locked="0"/>
    </xf>
    <xf numFmtId="4" fontId="9" fillId="0" borderId="15" xfId="2" applyNumberFormat="1" applyFont="1" applyBorder="1" applyAlignment="1" applyProtection="1">
      <alignment horizontal="right" vertical="center"/>
      <protection locked="0"/>
    </xf>
    <xf numFmtId="0" fontId="9" fillId="10" borderId="13" xfId="2" applyFont="1" applyFill="1" applyBorder="1" applyAlignment="1">
      <alignment horizontal="left" vertical="center" wrapText="1"/>
    </xf>
    <xf numFmtId="0" fontId="0" fillId="7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7" borderId="1" xfId="0" applyFont="1" applyFill="1" applyBorder="1" applyAlignment="1" applyProtection="1">
      <alignment horizontal="left"/>
      <protection locked="0"/>
    </xf>
    <xf numFmtId="49" fontId="15" fillId="5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12" fillId="0" borderId="9" xfId="1" applyNumberFormat="1" applyFont="1" applyBorder="1" applyAlignment="1" applyProtection="1">
      <alignment horizontal="left" vertical="center"/>
      <protection locked="0"/>
    </xf>
    <xf numFmtId="49" fontId="12" fillId="0" borderId="11" xfId="1" applyNumberFormat="1" applyFont="1" applyBorder="1" applyAlignment="1" applyProtection="1">
      <alignment horizontal="left" vertical="center"/>
      <protection locked="0"/>
    </xf>
    <xf numFmtId="49" fontId="12" fillId="0" borderId="12" xfId="1" applyNumberFormat="1" applyFont="1" applyBorder="1" applyAlignment="1" applyProtection="1">
      <alignment horizontal="left" vertical="center"/>
      <protection locked="0"/>
    </xf>
    <xf numFmtId="49" fontId="12" fillId="0" borderId="25" xfId="1" applyNumberFormat="1" applyFont="1" applyBorder="1" applyAlignment="1" applyProtection="1">
      <alignment horizontal="left" vertical="center"/>
      <protection locked="0"/>
    </xf>
    <xf numFmtId="49" fontId="16" fillId="4" borderId="26" xfId="2" applyNumberFormat="1" applyFont="1" applyFill="1" applyBorder="1" applyAlignment="1">
      <alignment horizontal="left" vertical="center"/>
    </xf>
    <xf numFmtId="49" fontId="16" fillId="4" borderId="17" xfId="2" applyNumberFormat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5" borderId="4" xfId="1" applyNumberFormat="1" applyFont="1" applyFill="1" applyBorder="1" applyAlignment="1">
      <alignment horizontal="left" vertical="center"/>
    </xf>
    <xf numFmtId="49" fontId="2" fillId="5" borderId="17" xfId="1" applyNumberFormat="1" applyFont="1" applyFill="1" applyBorder="1" applyAlignment="1">
      <alignment horizontal="left" vertical="center"/>
    </xf>
    <xf numFmtId="49" fontId="12" fillId="0" borderId="20" xfId="1" applyNumberFormat="1" applyFont="1" applyBorder="1" applyAlignment="1" applyProtection="1">
      <alignment horizontal="left" vertical="center"/>
      <protection locked="0"/>
    </xf>
    <xf numFmtId="49" fontId="12" fillId="0" borderId="21" xfId="1" applyNumberFormat="1" applyFont="1" applyBorder="1" applyAlignment="1" applyProtection="1">
      <alignment horizontal="left" vertical="center"/>
      <protection locked="0"/>
    </xf>
    <xf numFmtId="49" fontId="9" fillId="0" borderId="9" xfId="2" applyNumberFormat="1" applyFont="1" applyBorder="1" applyAlignment="1" applyProtection="1">
      <alignment horizontal="left" vertical="center"/>
      <protection locked="0"/>
    </xf>
    <xf numFmtId="49" fontId="9" fillId="0" borderId="11" xfId="2" applyNumberFormat="1" applyFont="1" applyBorder="1" applyAlignment="1" applyProtection="1">
      <alignment horizontal="left" vertical="center"/>
      <protection locked="0"/>
    </xf>
    <xf numFmtId="49" fontId="16" fillId="6" borderId="13" xfId="2" applyNumberFormat="1" applyFont="1" applyFill="1" applyBorder="1" applyAlignment="1">
      <alignment horizontal="left" vertical="center"/>
    </xf>
    <xf numFmtId="49" fontId="16" fillId="6" borderId="14" xfId="2" applyNumberFormat="1" applyFont="1" applyFill="1" applyBorder="1" applyAlignment="1">
      <alignment horizontal="left" vertical="center"/>
    </xf>
    <xf numFmtId="49" fontId="9" fillId="0" borderId="20" xfId="2" applyNumberFormat="1" applyFont="1" applyBorder="1" applyAlignment="1">
      <alignment horizontal="left" vertical="center"/>
    </xf>
    <xf numFmtId="49" fontId="9" fillId="0" borderId="21" xfId="2" applyNumberFormat="1" applyFont="1" applyBorder="1" applyAlignment="1">
      <alignment horizontal="left" vertical="center"/>
    </xf>
    <xf numFmtId="49" fontId="9" fillId="0" borderId="9" xfId="2" applyNumberFormat="1" applyFont="1" applyBorder="1" applyAlignment="1">
      <alignment horizontal="left" vertical="center"/>
    </xf>
    <xf numFmtId="49" fontId="9" fillId="0" borderId="11" xfId="2" applyNumberFormat="1" applyFont="1" applyBorder="1" applyAlignment="1">
      <alignment horizontal="left" vertical="center"/>
    </xf>
    <xf numFmtId="49" fontId="9" fillId="0" borderId="9" xfId="2" applyNumberFormat="1" applyFont="1" applyBorder="1" applyAlignment="1" applyProtection="1">
      <alignment horizontal="left" vertical="center" wrapText="1"/>
      <protection locked="0"/>
    </xf>
    <xf numFmtId="49" fontId="9" fillId="0" borderId="11" xfId="2" applyNumberFormat="1" applyFont="1" applyBorder="1" applyAlignment="1" applyProtection="1">
      <alignment horizontal="left" vertical="center" wrapText="1"/>
      <protection locked="0"/>
    </xf>
    <xf numFmtId="49" fontId="9" fillId="0" borderId="20" xfId="2" applyNumberFormat="1" applyFont="1" applyBorder="1" applyAlignment="1" applyProtection="1">
      <alignment horizontal="left" vertical="center"/>
      <protection locked="0"/>
    </xf>
    <xf numFmtId="49" fontId="9" fillId="0" borderId="21" xfId="2" applyNumberFormat="1" applyFont="1" applyBorder="1" applyAlignment="1" applyProtection="1">
      <alignment horizontal="left" vertical="center"/>
      <protection locked="0"/>
    </xf>
    <xf numFmtId="49" fontId="9" fillId="0" borderId="9" xfId="2" applyNumberFormat="1" applyFont="1" applyBorder="1" applyAlignment="1" applyProtection="1">
      <alignment vertical="center"/>
      <protection locked="0"/>
    </xf>
    <xf numFmtId="49" fontId="9" fillId="0" borderId="11" xfId="2" applyNumberFormat="1" applyFont="1" applyBorder="1" applyAlignment="1" applyProtection="1">
      <alignment vertical="center"/>
      <protection locked="0"/>
    </xf>
    <xf numFmtId="49" fontId="9" fillId="0" borderId="9" xfId="2" applyNumberFormat="1" applyFont="1" applyBorder="1" applyAlignment="1" applyProtection="1">
      <alignment vertical="center" wrapText="1"/>
      <protection locked="0"/>
    </xf>
    <xf numFmtId="49" fontId="9" fillId="0" borderId="11" xfId="2" applyNumberFormat="1" applyFont="1" applyBorder="1" applyAlignment="1" applyProtection="1">
      <alignment vertical="center" wrapText="1"/>
      <protection locked="0"/>
    </xf>
    <xf numFmtId="49" fontId="16" fillId="6" borderId="13" xfId="2" applyNumberFormat="1" applyFont="1" applyFill="1" applyBorder="1" applyAlignment="1">
      <alignment vertical="center"/>
    </xf>
    <xf numFmtId="49" fontId="16" fillId="6" borderId="14" xfId="2" applyNumberFormat="1" applyFont="1" applyFill="1" applyBorder="1" applyAlignment="1">
      <alignment vertical="center"/>
    </xf>
    <xf numFmtId="49" fontId="9" fillId="0" borderId="20" xfId="2" applyNumberFormat="1" applyFont="1" applyBorder="1" applyAlignment="1">
      <alignment vertical="center"/>
    </xf>
    <xf numFmtId="49" fontId="9" fillId="0" borderId="21" xfId="2" applyNumberFormat="1" applyFont="1" applyBorder="1" applyAlignment="1">
      <alignment vertical="center"/>
    </xf>
    <xf numFmtId="49" fontId="9" fillId="0" borderId="9" xfId="2" applyNumberFormat="1" applyFont="1" applyBorder="1" applyAlignment="1">
      <alignment vertical="center"/>
    </xf>
    <xf numFmtId="49" fontId="9" fillId="0" borderId="11" xfId="2" applyNumberFormat="1" applyFont="1" applyBorder="1" applyAlignment="1">
      <alignment vertical="center"/>
    </xf>
    <xf numFmtId="49" fontId="12" fillId="0" borderId="9" xfId="2" applyNumberFormat="1" applyFont="1" applyBorder="1" applyAlignment="1">
      <alignment vertical="center"/>
    </xf>
    <xf numFmtId="49" fontId="12" fillId="0" borderId="11" xfId="2" applyNumberFormat="1" applyFont="1" applyBorder="1" applyAlignment="1">
      <alignment vertical="center"/>
    </xf>
    <xf numFmtId="49" fontId="16" fillId="8" borderId="4" xfId="2" applyNumberFormat="1" applyFont="1" applyFill="1" applyBorder="1" applyAlignment="1">
      <alignment vertical="center"/>
    </xf>
    <xf numFmtId="49" fontId="16" fillId="8" borderId="17" xfId="2" applyNumberFormat="1" applyFont="1" applyFill="1" applyBorder="1" applyAlignment="1">
      <alignment vertical="center"/>
    </xf>
    <xf numFmtId="49" fontId="16" fillId="0" borderId="0" xfId="2" applyNumberFormat="1" applyFont="1" applyAlignment="1">
      <alignment horizontal="left" vertical="center" wrapText="1"/>
    </xf>
    <xf numFmtId="49" fontId="12" fillId="0" borderId="0" xfId="2" applyNumberFormat="1" applyFont="1" applyAlignment="1">
      <alignment horizontal="left" vertical="center" wrapText="1"/>
    </xf>
    <xf numFmtId="49" fontId="16" fillId="3" borderId="26" xfId="2" applyNumberFormat="1" applyFont="1" applyFill="1" applyBorder="1" applyAlignment="1">
      <alignment vertical="center"/>
    </xf>
    <xf numFmtId="49" fontId="16" fillId="3" borderId="17" xfId="2" applyNumberFormat="1" applyFont="1" applyFill="1" applyBorder="1" applyAlignment="1">
      <alignment vertical="center"/>
    </xf>
    <xf numFmtId="0" fontId="18" fillId="5" borderId="0" xfId="2" applyFont="1" applyFill="1" applyAlignment="1">
      <alignment horizontal="center" vertical="center"/>
    </xf>
    <xf numFmtId="49" fontId="2" fillId="10" borderId="35" xfId="2" applyNumberFormat="1" applyFont="1" applyFill="1" applyBorder="1" applyAlignment="1">
      <alignment horizontal="left" vertical="center" wrapText="1"/>
    </xf>
    <xf numFmtId="49" fontId="2" fillId="10" borderId="36" xfId="2" applyNumberFormat="1" applyFont="1" applyFill="1" applyBorder="1" applyAlignment="1">
      <alignment horizontal="left" vertical="center" wrapText="1"/>
    </xf>
    <xf numFmtId="49" fontId="12" fillId="0" borderId="40" xfId="2" applyNumberFormat="1" applyFont="1" applyBorder="1" applyAlignment="1">
      <alignment horizontal="left" vertical="center"/>
    </xf>
    <xf numFmtId="49" fontId="12" fillId="0" borderId="41" xfId="2" applyNumberFormat="1" applyFont="1" applyBorder="1" applyAlignment="1">
      <alignment horizontal="left" vertical="center"/>
    </xf>
    <xf numFmtId="49" fontId="12" fillId="0" borderId="9" xfId="2" applyNumberFormat="1" applyFont="1" applyBorder="1" applyAlignment="1">
      <alignment horizontal="left" vertical="center"/>
    </xf>
    <xf numFmtId="49" fontId="12" fillId="0" borderId="43" xfId="2" applyNumberFormat="1" applyFont="1" applyBorder="1" applyAlignment="1">
      <alignment horizontal="left" vertical="center"/>
    </xf>
    <xf numFmtId="49" fontId="12" fillId="0" borderId="43" xfId="2" applyNumberFormat="1" applyFont="1" applyBorder="1" applyAlignment="1">
      <alignment vertical="center"/>
    </xf>
    <xf numFmtId="49" fontId="12" fillId="0" borderId="45" xfId="2" applyNumberFormat="1" applyFont="1" applyBorder="1" applyAlignment="1" applyProtection="1">
      <alignment horizontal="left" vertical="center"/>
      <protection locked="0"/>
    </xf>
    <xf numFmtId="49" fontId="12" fillId="0" borderId="46" xfId="2" applyNumberFormat="1" applyFont="1" applyBorder="1" applyAlignment="1" applyProtection="1">
      <alignment horizontal="left" vertical="center"/>
      <protection locked="0"/>
    </xf>
    <xf numFmtId="49" fontId="19" fillId="0" borderId="40" xfId="2" applyNumberFormat="1" applyFont="1" applyBorder="1" applyAlignment="1">
      <alignment vertical="center"/>
    </xf>
    <xf numFmtId="49" fontId="19" fillId="0" borderId="41" xfId="2" applyNumberFormat="1" applyFont="1" applyBorder="1" applyAlignment="1">
      <alignment vertical="center"/>
    </xf>
    <xf numFmtId="49" fontId="12" fillId="0" borderId="12" xfId="2" applyNumberFormat="1" applyFont="1" applyBorder="1" applyAlignment="1" applyProtection="1">
      <alignment vertical="center"/>
      <protection locked="0"/>
    </xf>
    <xf numFmtId="49" fontId="12" fillId="0" borderId="54" xfId="2" applyNumberFormat="1" applyFont="1" applyBorder="1" applyAlignment="1" applyProtection="1">
      <alignment vertical="center"/>
      <protection locked="0"/>
    </xf>
    <xf numFmtId="4" fontId="10" fillId="3" borderId="34" xfId="2" applyNumberFormat="1" applyFont="1" applyFill="1" applyBorder="1" applyAlignment="1">
      <alignment horizontal="center" vertical="center" wrapText="1"/>
    </xf>
    <xf numFmtId="4" fontId="10" fillId="3" borderId="35" xfId="2" applyNumberFormat="1" applyFont="1" applyFill="1" applyBorder="1" applyAlignment="1">
      <alignment horizontal="center" vertical="center" wrapText="1"/>
    </xf>
    <xf numFmtId="4" fontId="10" fillId="3" borderId="50" xfId="2" applyNumberFormat="1" applyFont="1" applyFill="1" applyBorder="1" applyAlignment="1">
      <alignment horizontal="center" vertical="center" wrapText="1"/>
    </xf>
    <xf numFmtId="49" fontId="12" fillId="0" borderId="9" xfId="2" applyNumberFormat="1" applyFont="1" applyBorder="1" applyAlignment="1" applyProtection="1">
      <alignment vertical="center" wrapText="1"/>
      <protection locked="0"/>
    </xf>
    <xf numFmtId="49" fontId="12" fillId="0" borderId="43" xfId="2" applyNumberFormat="1" applyFont="1" applyBorder="1" applyAlignment="1" applyProtection="1">
      <alignment vertical="center" wrapText="1"/>
      <protection locked="0"/>
    </xf>
    <xf numFmtId="49" fontId="10" fillId="10" borderId="35" xfId="2" applyNumberFormat="1" applyFont="1" applyFill="1" applyBorder="1" applyAlignment="1">
      <alignment horizontal="left" vertical="center"/>
    </xf>
    <xf numFmtId="49" fontId="10" fillId="10" borderId="50" xfId="2" applyNumberFormat="1" applyFont="1" applyFill="1" applyBorder="1" applyAlignment="1">
      <alignment horizontal="left" vertical="center"/>
    </xf>
    <xf numFmtId="49" fontId="10" fillId="10" borderId="35" xfId="2" applyNumberFormat="1" applyFont="1" applyFill="1" applyBorder="1" applyAlignment="1">
      <alignment horizontal="left" vertical="center" wrapText="1"/>
    </xf>
    <xf numFmtId="49" fontId="10" fillId="10" borderId="50" xfId="2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3E24C3FD-3695-447F-894E-59F086FFD10F}"/>
    <cellStyle name="Normální 3" xfId="2" xr:uid="{2E6541F8-C1FD-4614-BCD4-54FEE5130A2A}"/>
  </cellStyles>
  <dxfs count="2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protection locked="0" hidden="0"/>
    </dxf>
    <dxf>
      <protection locked="0" hidden="0"/>
    </dxf>
    <dxf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numFmt numFmtId="4" formatCode="#,##0.00"/>
      <protection locked="0" hidden="0"/>
    </dxf>
    <dxf>
      <protection locked="0" hidden="0"/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C20F9-9B33-4373-86FA-1DCEC593369E}" name="Tabulka9" displayName="Tabulka9" ref="D6:G80" totalsRowShown="0" headerRowDxfId="19" dataDxfId="18" tableBorderDxfId="17">
  <tableColumns count="4">
    <tableColumn id="1" xr3:uid="{FEF02D84-FACA-48CA-9B24-7D58761851BD}" name="Bez DPH v Kč" dataDxfId="16"/>
    <tableColumn id="2" xr3:uid="{BCBDBE5B-93CA-4434-A28D-2FACFB7D2EDC}" name="DPH v Kč" dataDxfId="15"/>
    <tableColumn id="3" xr3:uid="{7EDFB8D4-97DD-482F-A4D8-A6371FEFB9E6}" name="Celkem v Kč" dataDxfId="14">
      <calculatedColumnFormula>SUM(D7:E7)</calculatedColumnFormula>
    </tableColumn>
    <tableColumn id="4" xr3:uid="{4B375649-DB49-4711-8AC1-158EDD88C10B}" name="Z toho čerpáno z dotace v Kč" dataDxfId="13">
      <calculatedColumnFormula>SUM(G8:G17)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E01D4-4508-476F-8B56-C191ED665D69}" name="Tabulka10" displayName="Tabulka10" ref="D2:F22" headerRowDxfId="12" dataDxfId="11" tableBorderDxfId="10">
  <tableColumns count="3">
    <tableColumn id="1" xr3:uid="{0C7E84D6-E872-4B43-BF25-8556FBF541B7}" name="Bez DPH" dataDxfId="9" totalsRowDxfId="8"/>
    <tableColumn id="2" xr3:uid="{18252ECC-A86C-40E9-A0E8-BECE0FE0C274}" name="DPH" dataDxfId="7" totalsRowDxfId="6"/>
    <tableColumn id="3" xr3:uid="{FBC9D7FF-348B-4C80-86E5-360189F41AA3}" name="Celkem" dataDxfId="5" totalsRowDxfId="4">
      <calculatedColumnFormula>SUM(D3:E3)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62B5-0B46-41E9-93FC-9F0BA42AF95A}">
  <sheetPr>
    <pageSetUpPr fitToPage="1"/>
  </sheetPr>
  <dimension ref="A1:J31"/>
  <sheetViews>
    <sheetView tabSelected="1" workbookViewId="0">
      <selection activeCell="D27" sqref="D27"/>
    </sheetView>
  </sheetViews>
  <sheetFormatPr defaultColWidth="9.140625" defaultRowHeight="15" x14ac:dyDescent="0.25"/>
  <cols>
    <col min="1" max="1" width="2.5703125" style="94" customWidth="1"/>
    <col min="2" max="2" width="40.42578125" style="94" customWidth="1"/>
    <col min="3" max="3" width="18.7109375" style="94" customWidth="1"/>
    <col min="4" max="4" width="17.7109375" style="94" customWidth="1"/>
    <col min="5" max="5" width="19.5703125" style="94" customWidth="1"/>
    <col min="6" max="6" width="22.28515625" style="94" customWidth="1"/>
    <col min="7" max="7" width="14.5703125" style="94" customWidth="1"/>
    <col min="8" max="8" width="15" style="94" customWidth="1"/>
    <col min="9" max="16384" width="9.140625" style="94"/>
  </cols>
  <sheetData>
    <row r="1" spans="1:10" ht="20.25" x14ac:dyDescent="0.25">
      <c r="A1" s="147"/>
      <c r="B1" s="148" t="s">
        <v>0</v>
      </c>
      <c r="C1" s="147"/>
    </row>
    <row r="3" spans="1:10" x14ac:dyDescent="0.25">
      <c r="B3" s="149" t="s">
        <v>1</v>
      </c>
      <c r="C3" s="177" t="s">
        <v>10</v>
      </c>
      <c r="D3" s="177"/>
      <c r="E3" s="177"/>
      <c r="F3" s="177"/>
      <c r="G3" s="177"/>
      <c r="H3" s="177"/>
      <c r="I3" s="150"/>
      <c r="J3" s="150"/>
    </row>
    <row r="4" spans="1:10" ht="15" customHeight="1" x14ac:dyDescent="0.25">
      <c r="B4" s="151" t="s">
        <v>2</v>
      </c>
      <c r="C4" s="152" t="s">
        <v>265</v>
      </c>
      <c r="D4" s="153">
        <v>44927</v>
      </c>
      <c r="E4" s="152" t="s">
        <v>266</v>
      </c>
      <c r="F4" s="153">
        <v>45291</v>
      </c>
      <c r="G4" s="154"/>
      <c r="H4" s="154"/>
      <c r="I4" s="150"/>
      <c r="J4" s="150"/>
    </row>
    <row r="5" spans="1:10" x14ac:dyDescent="0.25">
      <c r="B5" s="151" t="s">
        <v>3</v>
      </c>
      <c r="C5" s="178" t="s">
        <v>11</v>
      </c>
      <c r="D5" s="178"/>
      <c r="E5" s="178"/>
      <c r="F5" s="178"/>
      <c r="G5" s="178"/>
      <c r="H5" s="178"/>
      <c r="I5" s="150"/>
      <c r="J5" s="150"/>
    </row>
    <row r="6" spans="1:10" x14ac:dyDescent="0.25">
      <c r="B6" s="151" t="s">
        <v>4</v>
      </c>
      <c r="C6" s="173" t="s">
        <v>247</v>
      </c>
      <c r="D6" s="173"/>
      <c r="E6" s="173"/>
      <c r="F6" s="173"/>
      <c r="G6" s="173"/>
      <c r="H6" s="173"/>
    </row>
    <row r="7" spans="1:10" x14ac:dyDescent="0.25">
      <c r="B7" s="151" t="s">
        <v>5</v>
      </c>
      <c r="C7" s="173" t="s">
        <v>11</v>
      </c>
      <c r="D7" s="173"/>
      <c r="E7" s="173"/>
      <c r="F7" s="173"/>
      <c r="G7" s="173"/>
      <c r="H7" s="173"/>
    </row>
    <row r="8" spans="1:10" x14ac:dyDescent="0.25">
      <c r="B8" s="151" t="s">
        <v>6</v>
      </c>
      <c r="C8" s="173" t="s">
        <v>11</v>
      </c>
      <c r="D8" s="173"/>
      <c r="E8" s="173"/>
      <c r="F8" s="173"/>
      <c r="G8" s="173"/>
      <c r="H8" s="173"/>
    </row>
    <row r="9" spans="1:10" x14ac:dyDescent="0.25">
      <c r="B9" s="151" t="s">
        <v>7</v>
      </c>
      <c r="C9" s="173" t="s">
        <v>247</v>
      </c>
      <c r="D9" s="173"/>
      <c r="E9" s="173"/>
      <c r="F9" s="173"/>
      <c r="G9" s="173"/>
      <c r="H9" s="173"/>
    </row>
    <row r="10" spans="1:10" x14ac:dyDescent="0.25">
      <c r="B10" s="151" t="s">
        <v>8</v>
      </c>
      <c r="C10" s="173" t="s">
        <v>11</v>
      </c>
      <c r="D10" s="173"/>
      <c r="E10" s="173"/>
      <c r="F10" s="173"/>
      <c r="G10" s="173"/>
      <c r="H10" s="173"/>
    </row>
    <row r="11" spans="1:10" ht="16.5" customHeight="1" x14ac:dyDescent="0.25">
      <c r="B11" s="155" t="s">
        <v>9</v>
      </c>
      <c r="C11" s="173" t="s">
        <v>11</v>
      </c>
      <c r="D11" s="173"/>
      <c r="E11" s="173"/>
      <c r="F11" s="173"/>
      <c r="G11" s="173"/>
      <c r="H11" s="173"/>
    </row>
    <row r="13" spans="1:10" x14ac:dyDescent="0.25">
      <c r="B13" s="156" t="s">
        <v>41</v>
      </c>
      <c r="C13" s="177" t="s">
        <v>42</v>
      </c>
      <c r="D13" s="177"/>
      <c r="E13" s="174" t="s">
        <v>43</v>
      </c>
      <c r="F13" s="175"/>
      <c r="G13" s="176"/>
      <c r="H13" s="157" t="s">
        <v>44</v>
      </c>
    </row>
    <row r="14" spans="1:10" x14ac:dyDescent="0.25">
      <c r="C14" s="173" t="s">
        <v>11</v>
      </c>
      <c r="D14" s="173"/>
      <c r="E14" s="173" t="s">
        <v>11</v>
      </c>
      <c r="F14" s="173"/>
      <c r="G14" s="173"/>
      <c r="H14" s="158" t="s">
        <v>11</v>
      </c>
    </row>
    <row r="16" spans="1:10" ht="45" x14ac:dyDescent="0.25">
      <c r="B16" s="166" t="s">
        <v>48</v>
      </c>
      <c r="C16" s="167" t="s">
        <v>250</v>
      </c>
      <c r="D16" s="167" t="s">
        <v>249</v>
      </c>
      <c r="E16" s="160" t="s">
        <v>267</v>
      </c>
    </row>
    <row r="17" spans="2:6" x14ac:dyDescent="0.25">
      <c r="B17" s="166" t="s">
        <v>45</v>
      </c>
      <c r="C17" s="170"/>
      <c r="D17" s="168">
        <f>'2. Náklady'!G8</f>
        <v>0</v>
      </c>
      <c r="E17" s="168">
        <f>'4. Seznam dokladů'!I4</f>
        <v>0</v>
      </c>
      <c r="F17" s="162" t="str">
        <f>_xlfn.IFS(D17&gt;C17, "Čerpání nesmí být vyšší než max výše z rozhodnutí!", E17&lt;&gt;D17, "Čerpání z listu 2. a listu 4. musí být v souladu!",D17&lt;=C17," ",E17=D17," ")</f>
        <v xml:space="preserve"> </v>
      </c>
    </row>
    <row r="18" spans="2:6" x14ac:dyDescent="0.25">
      <c r="B18" s="166" t="s">
        <v>46</v>
      </c>
      <c r="C18" s="170"/>
      <c r="D18" s="168">
        <f>'2. Náklady'!G19</f>
        <v>0</v>
      </c>
      <c r="E18" s="168">
        <f>'4. Seznam dokladů'!I5</f>
        <v>0</v>
      </c>
      <c r="F18" s="162" t="str">
        <f t="shared" ref="F18:F19" si="0">_xlfn.IFS(D18&gt;C18, "Čerpání nesmí být vyšší než max výše z rozhodnutí!", E18&lt;&gt;D18, "Čerpání z listu 2. a listu 4. musí být v souladu!",D18&lt;=C18," ",E18=D18," ")</f>
        <v xml:space="preserve"> </v>
      </c>
    </row>
    <row r="19" spans="2:6" x14ac:dyDescent="0.25">
      <c r="B19" s="166" t="s">
        <v>47</v>
      </c>
      <c r="C19" s="170"/>
      <c r="D19" s="168">
        <f>'2. Náklady'!G74</f>
        <v>0</v>
      </c>
      <c r="E19" s="168">
        <f>'4. Seznam dokladů'!I6</f>
        <v>0</v>
      </c>
      <c r="F19" s="162" t="str">
        <f t="shared" si="0"/>
        <v xml:space="preserve"> </v>
      </c>
    </row>
    <row r="21" spans="2:6" x14ac:dyDescent="0.25">
      <c r="B21" s="159" t="s">
        <v>49</v>
      </c>
      <c r="C21" s="170"/>
      <c r="D21" s="163"/>
    </row>
    <row r="22" spans="2:6" x14ac:dyDescent="0.25">
      <c r="B22" s="159" t="s">
        <v>50</v>
      </c>
      <c r="C22" s="161">
        <f>SUM(D17:D19)</f>
        <v>0</v>
      </c>
      <c r="D22" s="163"/>
    </row>
    <row r="23" spans="2:6" x14ac:dyDescent="0.25">
      <c r="B23" s="159" t="s">
        <v>268</v>
      </c>
      <c r="C23" s="161">
        <f>+IF(ISNUMBER(C21),C21-C22,0)</f>
        <v>0</v>
      </c>
      <c r="D23" s="169"/>
    </row>
    <row r="24" spans="2:6" x14ac:dyDescent="0.25">
      <c r="B24" s="159" t="s">
        <v>51</v>
      </c>
      <c r="C24" s="161">
        <f>'2. Náklady'!C4</f>
        <v>0</v>
      </c>
      <c r="D24" s="163"/>
    </row>
    <row r="25" spans="2:6" x14ac:dyDescent="0.25">
      <c r="B25" s="159" t="s">
        <v>52</v>
      </c>
      <c r="C25" s="161">
        <f>+'3. Zdroje'!D23</f>
        <v>0</v>
      </c>
      <c r="D25" s="163"/>
    </row>
    <row r="26" spans="2:6" x14ac:dyDescent="0.25">
      <c r="B26" s="159" t="s">
        <v>53</v>
      </c>
      <c r="C26" s="161">
        <f>IF('3. Zdroje'!D25&gt;0,'3. Zdroje'!D25,0)</f>
        <v>0</v>
      </c>
      <c r="D26" s="163"/>
    </row>
    <row r="27" spans="2:6" x14ac:dyDescent="0.25">
      <c r="B27" s="159" t="s">
        <v>269</v>
      </c>
      <c r="C27" s="161">
        <f>IF(C26&lt;C22,C26,C22)</f>
        <v>0</v>
      </c>
      <c r="D27" s="163"/>
    </row>
    <row r="28" spans="2:6" x14ac:dyDescent="0.25">
      <c r="B28" s="159" t="s">
        <v>270</v>
      </c>
      <c r="C28" s="164">
        <f>+C23+C27</f>
        <v>0</v>
      </c>
    </row>
    <row r="29" spans="2:6" x14ac:dyDescent="0.25">
      <c r="B29" s="159" t="s">
        <v>54</v>
      </c>
      <c r="C29" s="165">
        <v>0</v>
      </c>
      <c r="D29" s="163"/>
    </row>
    <row r="30" spans="2:6" x14ac:dyDescent="0.25">
      <c r="B30" s="159" t="s">
        <v>55</v>
      </c>
      <c r="C30" s="165"/>
      <c r="D30" s="163"/>
    </row>
    <row r="31" spans="2:6" x14ac:dyDescent="0.25">
      <c r="B31" s="159" t="s">
        <v>56</v>
      </c>
      <c r="C31" s="164">
        <f>+C28-C29</f>
        <v>0</v>
      </c>
      <c r="D31" s="163"/>
    </row>
  </sheetData>
  <mergeCells count="12">
    <mergeCell ref="C8:H8"/>
    <mergeCell ref="C3:H3"/>
    <mergeCell ref="C5:H5"/>
    <mergeCell ref="C6:H6"/>
    <mergeCell ref="C7:H7"/>
    <mergeCell ref="C14:D14"/>
    <mergeCell ref="E13:G13"/>
    <mergeCell ref="E14:G14"/>
    <mergeCell ref="C9:H9"/>
    <mergeCell ref="C10:H10"/>
    <mergeCell ref="C11:H11"/>
    <mergeCell ref="C13:D13"/>
  </mergeCells>
  <conditionalFormatting sqref="E17">
    <cfRule type="expression" dxfId="26" priority="17">
      <formula>E17&lt;&gt;D17</formula>
    </cfRule>
    <cfRule type="cellIs" dxfId="25" priority="20" operator="greaterThan">
      <formula>C17</formula>
    </cfRule>
  </conditionalFormatting>
  <conditionalFormatting sqref="D17">
    <cfRule type="expression" dxfId="24" priority="15">
      <formula>E17&lt;&gt;D17</formula>
    </cfRule>
    <cfRule type="cellIs" dxfId="23" priority="16" operator="greaterThan">
      <formula>C17</formula>
    </cfRule>
  </conditionalFormatting>
  <conditionalFormatting sqref="E17:E19">
    <cfRule type="expression" dxfId="22" priority="5">
      <formula>E17&lt;&gt;D17</formula>
    </cfRule>
  </conditionalFormatting>
  <conditionalFormatting sqref="D17:D19">
    <cfRule type="expression" dxfId="21" priority="3">
      <formula>E17&lt;&gt;D17</formula>
    </cfRule>
  </conditionalFormatting>
  <conditionalFormatting sqref="C17:C19">
    <cfRule type="expression" dxfId="20" priority="2">
      <formula>C17&lt;D17</formula>
    </cfRule>
  </conditionalFormatting>
  <pageMargins left="0.70866141732283472" right="0.70866141732283472" top="0.78740157480314965" bottom="0.78740157480314965" header="0.31496062992125984" footer="0.31496062992125984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E0098B8-B7B0-49C5-83EA-CAF3207A535E}">
          <x14:formula1>
            <xm:f>'5. Data'!$A$1:$A$4</xm:f>
          </x14:formula1>
          <xm:sqref>C6</xm:sqref>
        </x14:dataValidation>
        <x14:dataValidation type="list" allowBlank="1" showInputMessage="1" showErrorMessage="1" xr:uid="{EB42B4F5-ACAD-4940-9FED-B61B85BFEF47}">
          <x14:formula1>
            <xm:f>'5. Data'!$A$6:$A$32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1F33-0C9B-4034-8620-7070E657B452}">
  <dimension ref="A1:H95"/>
  <sheetViews>
    <sheetView showGridLines="0" zoomScaleNormal="100" workbookViewId="0">
      <pane ySplit="6" topLeftCell="A7" activePane="bottomLeft" state="frozen"/>
      <selection pane="bottomLeft" sqref="A1:B1"/>
    </sheetView>
  </sheetViews>
  <sheetFormatPr defaultColWidth="9.140625" defaultRowHeight="14.25" x14ac:dyDescent="0.25"/>
  <cols>
    <col min="1" max="1" width="4.85546875" style="21" customWidth="1"/>
    <col min="2" max="2" width="29.85546875" style="37" customWidth="1"/>
    <col min="3" max="3" width="33.5703125" style="38" customWidth="1"/>
    <col min="4" max="4" width="17.140625" style="39" customWidth="1"/>
    <col min="5" max="5" width="13.42578125" style="39" customWidth="1"/>
    <col min="6" max="6" width="18" style="39" customWidth="1"/>
    <col min="7" max="7" width="21.42578125" style="22" customWidth="1"/>
    <col min="8" max="8" width="21.140625" style="4" customWidth="1"/>
    <col min="9" max="16384" width="9.140625" style="4"/>
  </cols>
  <sheetData>
    <row r="1" spans="1:8" ht="18" x14ac:dyDescent="0.25">
      <c r="A1" s="179" t="s">
        <v>57</v>
      </c>
      <c r="B1" s="179"/>
      <c r="C1" s="6"/>
      <c r="D1" s="180"/>
      <c r="E1" s="180"/>
      <c r="F1" s="180"/>
      <c r="G1" s="7"/>
    </row>
    <row r="2" spans="1:8" ht="18" x14ac:dyDescent="0.25">
      <c r="A2" s="46"/>
      <c r="B2" s="47" t="s">
        <v>166</v>
      </c>
      <c r="C2" s="50">
        <f>SUM(D8,D19,D74)</f>
        <v>0</v>
      </c>
      <c r="D2" s="40"/>
      <c r="E2" s="40"/>
      <c r="F2" s="40"/>
      <c r="G2" s="7"/>
    </row>
    <row r="3" spans="1:8" ht="18" x14ac:dyDescent="0.25">
      <c r="A3" s="46"/>
      <c r="B3" s="47" t="s">
        <v>231</v>
      </c>
      <c r="C3" s="51">
        <f>SUM(E8,E19,E74,F81)</f>
        <v>0</v>
      </c>
      <c r="D3" s="40"/>
      <c r="E3" s="40"/>
      <c r="F3" s="40"/>
      <c r="G3" s="7"/>
    </row>
    <row r="4" spans="1:8" ht="18" x14ac:dyDescent="0.25">
      <c r="A4" s="46"/>
      <c r="B4" s="49" t="s">
        <v>232</v>
      </c>
      <c r="C4" s="50">
        <f>SUM(C2:C3)</f>
        <v>0</v>
      </c>
      <c r="D4" s="40"/>
      <c r="E4" s="40"/>
      <c r="F4" s="40"/>
      <c r="G4" s="7"/>
    </row>
    <row r="5" spans="1:8" ht="18" x14ac:dyDescent="0.25">
      <c r="A5" s="46"/>
      <c r="B5" s="47" t="s">
        <v>264</v>
      </c>
      <c r="C5" s="50">
        <f>SUM(G8,G19,G74)</f>
        <v>0</v>
      </c>
      <c r="D5" s="40"/>
      <c r="E5" s="40"/>
      <c r="F5" s="40"/>
      <c r="G5" s="7"/>
    </row>
    <row r="6" spans="1:8" s="10" customFormat="1" ht="30.75" customHeight="1" x14ac:dyDescent="0.25">
      <c r="A6" s="187"/>
      <c r="B6" s="187"/>
      <c r="C6" s="188"/>
      <c r="D6" s="8" t="s">
        <v>218</v>
      </c>
      <c r="E6" s="8" t="s">
        <v>219</v>
      </c>
      <c r="F6" s="58" t="s">
        <v>220</v>
      </c>
      <c r="G6" s="41" t="s">
        <v>221</v>
      </c>
      <c r="H6" s="111"/>
    </row>
    <row r="7" spans="1:8" s="10" customFormat="1" ht="14.25" customHeight="1" x14ac:dyDescent="0.25">
      <c r="A7" s="52" t="s">
        <v>63</v>
      </c>
      <c r="B7" s="53" t="s">
        <v>234</v>
      </c>
      <c r="C7" s="126"/>
      <c r="D7" s="124"/>
      <c r="E7" s="123"/>
      <c r="F7" s="113"/>
      <c r="G7" s="146" t="str">
        <f>IF(ISNUMBER('1. Souhrn'!C17),'1. Souhrn'!C17,"x")</f>
        <v>x</v>
      </c>
      <c r="H7" s="145" t="str">
        <f>IF(G8&gt;G7,"Čerpání dotace nesmí být vyšší než je max. výše stanovená v rozhodnutí"," ")</f>
        <v xml:space="preserve"> </v>
      </c>
    </row>
    <row r="8" spans="1:8" x14ac:dyDescent="0.25">
      <c r="A8" s="11" t="s">
        <v>63</v>
      </c>
      <c r="B8" s="189" t="s">
        <v>64</v>
      </c>
      <c r="C8" s="190"/>
      <c r="D8" s="112">
        <f>SUM(D9:D17)</f>
        <v>0</v>
      </c>
      <c r="E8" s="112">
        <f>SUM(E9:E17)</f>
        <v>0</v>
      </c>
      <c r="F8" s="112">
        <f>SUM(F9:F17)</f>
        <v>0</v>
      </c>
      <c r="G8" s="133">
        <f>SUM(G9:G17)</f>
        <v>0</v>
      </c>
      <c r="H8" s="143" t="str">
        <f t="shared" ref="H8" si="0">IF(G9&gt;G8,"jj"," ")</f>
        <v xml:space="preserve"> </v>
      </c>
    </row>
    <row r="9" spans="1:8" x14ac:dyDescent="0.25">
      <c r="A9" s="12" t="s">
        <v>65</v>
      </c>
      <c r="B9" s="191"/>
      <c r="C9" s="192"/>
      <c r="D9" s="113"/>
      <c r="E9" s="113"/>
      <c r="F9" s="113">
        <f>SUM(Tabulka9[[#This Row],[Bez DPH v Kč]],E9)</f>
        <v>0</v>
      </c>
      <c r="G9" s="134"/>
      <c r="H9" s="143"/>
    </row>
    <row r="10" spans="1:8" x14ac:dyDescent="0.25">
      <c r="A10" s="14" t="s">
        <v>66</v>
      </c>
      <c r="B10" s="181"/>
      <c r="C10" s="182"/>
      <c r="D10" s="114"/>
      <c r="E10" s="114"/>
      <c r="F10" s="113">
        <f t="shared" ref="F10:F17" si="1">SUM(D10,E10)</f>
        <v>0</v>
      </c>
      <c r="G10" s="135"/>
      <c r="H10" s="143"/>
    </row>
    <row r="11" spans="1:8" x14ac:dyDescent="0.25">
      <c r="A11" s="14" t="s">
        <v>67</v>
      </c>
      <c r="B11" s="181"/>
      <c r="C11" s="182"/>
      <c r="D11" s="114"/>
      <c r="E11" s="114"/>
      <c r="F11" s="113">
        <f t="shared" si="1"/>
        <v>0</v>
      </c>
      <c r="G11" s="135"/>
      <c r="H11" s="143"/>
    </row>
    <row r="12" spans="1:8" x14ac:dyDescent="0.25">
      <c r="A12" s="14" t="s">
        <v>68</v>
      </c>
      <c r="B12" s="181"/>
      <c r="C12" s="182"/>
      <c r="D12" s="114"/>
      <c r="E12" s="114"/>
      <c r="F12" s="113">
        <f t="shared" si="1"/>
        <v>0</v>
      </c>
      <c r="G12" s="135"/>
      <c r="H12" s="143"/>
    </row>
    <row r="13" spans="1:8" x14ac:dyDescent="0.25">
      <c r="A13" s="14" t="s">
        <v>69</v>
      </c>
      <c r="B13" s="181"/>
      <c r="C13" s="182"/>
      <c r="D13" s="114"/>
      <c r="E13" s="114"/>
      <c r="F13" s="113">
        <f t="shared" si="1"/>
        <v>0</v>
      </c>
      <c r="G13" s="135"/>
      <c r="H13" s="143"/>
    </row>
    <row r="14" spans="1:8" x14ac:dyDescent="0.25">
      <c r="A14" s="14" t="s">
        <v>70</v>
      </c>
      <c r="B14" s="181"/>
      <c r="C14" s="182"/>
      <c r="D14" s="114"/>
      <c r="E14" s="114"/>
      <c r="F14" s="113">
        <f t="shared" si="1"/>
        <v>0</v>
      </c>
      <c r="G14" s="135"/>
      <c r="H14" s="143"/>
    </row>
    <row r="15" spans="1:8" x14ac:dyDescent="0.25">
      <c r="A15" s="14" t="s">
        <v>71</v>
      </c>
      <c r="B15" s="16"/>
      <c r="C15" s="17"/>
      <c r="D15" s="114"/>
      <c r="E15" s="114"/>
      <c r="F15" s="113">
        <f>SUM(D15:E15)</f>
        <v>0</v>
      </c>
      <c r="G15" s="135"/>
      <c r="H15" s="143"/>
    </row>
    <row r="16" spans="1:8" x14ac:dyDescent="0.25">
      <c r="A16" s="14" t="s">
        <v>72</v>
      </c>
      <c r="B16" s="16"/>
      <c r="C16" s="17"/>
      <c r="D16" s="114"/>
      <c r="E16" s="114"/>
      <c r="F16" s="113">
        <f>SUM(D16:E16)</f>
        <v>0</v>
      </c>
      <c r="G16" s="135"/>
      <c r="H16" s="143"/>
    </row>
    <row r="17" spans="1:8" ht="15" customHeight="1" x14ac:dyDescent="0.25">
      <c r="A17" s="54" t="s">
        <v>230</v>
      </c>
      <c r="B17" s="183"/>
      <c r="C17" s="184"/>
      <c r="D17" s="114"/>
      <c r="E17" s="114"/>
      <c r="F17" s="114">
        <f t="shared" si="1"/>
        <v>0</v>
      </c>
      <c r="G17" s="135"/>
      <c r="H17" s="143"/>
    </row>
    <row r="18" spans="1:8" ht="14.25" customHeight="1" x14ac:dyDescent="0.25">
      <c r="A18" s="122" t="s">
        <v>73</v>
      </c>
      <c r="B18" s="125" t="s">
        <v>235</v>
      </c>
      <c r="C18" s="126"/>
      <c r="D18" s="124"/>
      <c r="E18" s="123"/>
      <c r="F18" s="113"/>
      <c r="G18" s="146" t="str">
        <f>IF(ISNUMBER('1. Souhrn'!C18),'1. Souhrn'!C18,"x")</f>
        <v>x</v>
      </c>
      <c r="H18" s="145" t="str">
        <f>IF(G19&gt;G18,"Čerpání dotace nesmí být vyšší než je max. výše stanovená v rozhodnutí"," ")</f>
        <v xml:space="preserve"> </v>
      </c>
    </row>
    <row r="19" spans="1:8" x14ac:dyDescent="0.25">
      <c r="A19" s="57" t="s">
        <v>73</v>
      </c>
      <c r="B19" s="185" t="s">
        <v>217</v>
      </c>
      <c r="C19" s="186"/>
      <c r="D19" s="127">
        <f>SUM(D20,D31,D42,D50,D55,D64)</f>
        <v>0</v>
      </c>
      <c r="E19" s="127">
        <f>SUM(E20,E31,E42,E50,E55,E64)</f>
        <v>0</v>
      </c>
      <c r="F19" s="127">
        <f>SUM(F20,F31,F42,F50,F55,F64)</f>
        <v>0</v>
      </c>
      <c r="G19" s="136">
        <f>SUM(G20,G31,G42,G50,G55,G64)</f>
        <v>0</v>
      </c>
      <c r="H19" s="143"/>
    </row>
    <row r="20" spans="1:8" x14ac:dyDescent="0.25">
      <c r="A20" s="18" t="s">
        <v>74</v>
      </c>
      <c r="B20" s="195" t="s">
        <v>75</v>
      </c>
      <c r="C20" s="196"/>
      <c r="D20" s="115">
        <f>SUM(D21:D30)</f>
        <v>0</v>
      </c>
      <c r="E20" s="115">
        <f>SUM(E21:E30)</f>
        <v>0</v>
      </c>
      <c r="F20" s="115">
        <f>SUM(F21:F30)</f>
        <v>0</v>
      </c>
      <c r="G20" s="137">
        <f t="shared" ref="G20:G31" si="2">SUM(G21:G30)</f>
        <v>0</v>
      </c>
      <c r="H20" s="143"/>
    </row>
    <row r="21" spans="1:8" x14ac:dyDescent="0.25">
      <c r="A21" s="12" t="s">
        <v>76</v>
      </c>
      <c r="B21" s="197" t="s">
        <v>77</v>
      </c>
      <c r="C21" s="198"/>
      <c r="D21" s="113"/>
      <c r="E21" s="113"/>
      <c r="F21" s="113">
        <f>SUM(D21:E21)</f>
        <v>0</v>
      </c>
      <c r="G21" s="134"/>
      <c r="H21" s="143"/>
    </row>
    <row r="22" spans="1:8" x14ac:dyDescent="0.25">
      <c r="A22" s="14" t="s">
        <v>78</v>
      </c>
      <c r="B22" s="199" t="s">
        <v>79</v>
      </c>
      <c r="C22" s="200"/>
      <c r="D22" s="114"/>
      <c r="E22" s="114"/>
      <c r="F22" s="113">
        <f>SUM(D22:E22)</f>
        <v>0</v>
      </c>
      <c r="G22" s="135"/>
      <c r="H22" s="143"/>
    </row>
    <row r="23" spans="1:8" x14ac:dyDescent="0.25">
      <c r="A23" s="14" t="s">
        <v>80</v>
      </c>
      <c r="B23" s="199" t="s">
        <v>81</v>
      </c>
      <c r="C23" s="200"/>
      <c r="D23" s="114"/>
      <c r="E23" s="114"/>
      <c r="F23" s="113">
        <f t="shared" ref="F23:F30" si="3">SUM(D23:E23)</f>
        <v>0</v>
      </c>
      <c r="G23" s="135">
        <v>0</v>
      </c>
      <c r="H23" s="143"/>
    </row>
    <row r="24" spans="1:8" x14ac:dyDescent="0.25">
      <c r="A24" s="14" t="s">
        <v>82</v>
      </c>
      <c r="B24" s="199" t="s">
        <v>83</v>
      </c>
      <c r="C24" s="200"/>
      <c r="D24" s="114"/>
      <c r="E24" s="114"/>
      <c r="F24" s="113">
        <f t="shared" si="3"/>
        <v>0</v>
      </c>
      <c r="G24" s="135">
        <v>0</v>
      </c>
      <c r="H24" s="143"/>
    </row>
    <row r="25" spans="1:8" x14ac:dyDescent="0.25">
      <c r="A25" s="14" t="s">
        <v>84</v>
      </c>
      <c r="B25" s="199" t="s">
        <v>85</v>
      </c>
      <c r="C25" s="200"/>
      <c r="D25" s="114"/>
      <c r="E25" s="114"/>
      <c r="F25" s="113">
        <f t="shared" si="3"/>
        <v>0</v>
      </c>
      <c r="G25" s="135"/>
      <c r="H25" s="143"/>
    </row>
    <row r="26" spans="1:8" ht="15" customHeight="1" x14ac:dyDescent="0.25">
      <c r="A26" s="14" t="s">
        <v>86</v>
      </c>
      <c r="B26" s="199" t="s">
        <v>87</v>
      </c>
      <c r="C26" s="200"/>
      <c r="D26" s="114"/>
      <c r="E26" s="114"/>
      <c r="F26" s="113">
        <f t="shared" si="3"/>
        <v>0</v>
      </c>
      <c r="G26" s="135"/>
      <c r="H26" s="143"/>
    </row>
    <row r="27" spans="1:8" x14ac:dyDescent="0.25">
      <c r="A27" s="14" t="s">
        <v>88</v>
      </c>
      <c r="B27" s="193" t="s">
        <v>89</v>
      </c>
      <c r="C27" s="194"/>
      <c r="D27" s="114"/>
      <c r="E27" s="114"/>
      <c r="F27" s="113">
        <f t="shared" si="3"/>
        <v>0</v>
      </c>
      <c r="G27" s="135"/>
      <c r="H27" s="143"/>
    </row>
    <row r="28" spans="1:8" x14ac:dyDescent="0.25">
      <c r="A28" s="14" t="s">
        <v>90</v>
      </c>
      <c r="B28" s="193"/>
      <c r="C28" s="194"/>
      <c r="D28" s="114"/>
      <c r="E28" s="114"/>
      <c r="F28" s="113">
        <f t="shared" si="3"/>
        <v>0</v>
      </c>
      <c r="G28" s="135"/>
      <c r="H28" s="143"/>
    </row>
    <row r="29" spans="1:8" x14ac:dyDescent="0.25">
      <c r="A29" s="14" t="s">
        <v>91</v>
      </c>
      <c r="B29" s="201"/>
      <c r="C29" s="202"/>
      <c r="D29" s="114"/>
      <c r="E29" s="114"/>
      <c r="F29" s="113">
        <f t="shared" si="3"/>
        <v>0</v>
      </c>
      <c r="G29" s="135"/>
      <c r="H29" s="143"/>
    </row>
    <row r="30" spans="1:8" x14ac:dyDescent="0.25">
      <c r="A30" s="14" t="s">
        <v>222</v>
      </c>
      <c r="B30" s="193"/>
      <c r="C30" s="194"/>
      <c r="D30" s="114"/>
      <c r="E30" s="114"/>
      <c r="F30" s="113">
        <f t="shared" si="3"/>
        <v>0</v>
      </c>
      <c r="G30" s="135"/>
      <c r="H30" s="143"/>
    </row>
    <row r="31" spans="1:8" x14ac:dyDescent="0.25">
      <c r="A31" s="18" t="s">
        <v>92</v>
      </c>
      <c r="B31" s="195" t="s">
        <v>93</v>
      </c>
      <c r="C31" s="196"/>
      <c r="D31" s="115">
        <f>SUM(D32:D41)</f>
        <v>0</v>
      </c>
      <c r="E31" s="115">
        <f>SUM(E32:E41)</f>
        <v>0</v>
      </c>
      <c r="F31" s="115">
        <f>SUM(F32:F41)</f>
        <v>0</v>
      </c>
      <c r="G31" s="137">
        <f t="shared" si="2"/>
        <v>0</v>
      </c>
      <c r="H31" s="143"/>
    </row>
    <row r="32" spans="1:8" ht="15" customHeight="1" x14ac:dyDescent="0.25">
      <c r="A32" s="12" t="s">
        <v>94</v>
      </c>
      <c r="B32" s="197" t="s">
        <v>95</v>
      </c>
      <c r="C32" s="198"/>
      <c r="D32" s="113"/>
      <c r="E32" s="113"/>
      <c r="F32" s="113">
        <f>SUM(D32:E32)</f>
        <v>0</v>
      </c>
      <c r="G32" s="134"/>
      <c r="H32" s="143"/>
    </row>
    <row r="33" spans="1:8" x14ac:dyDescent="0.25">
      <c r="A33" s="14" t="s">
        <v>96</v>
      </c>
      <c r="B33" s="199" t="s">
        <v>97</v>
      </c>
      <c r="C33" s="200"/>
      <c r="D33" s="114"/>
      <c r="E33" s="114"/>
      <c r="F33" s="113">
        <f t="shared" ref="F33:F41" si="4">SUM(D33:E33)</f>
        <v>0</v>
      </c>
      <c r="G33" s="135"/>
      <c r="H33" s="143"/>
    </row>
    <row r="34" spans="1:8" x14ac:dyDescent="0.25">
      <c r="A34" s="14" t="s">
        <v>98</v>
      </c>
      <c r="B34" s="199" t="s">
        <v>99</v>
      </c>
      <c r="C34" s="200"/>
      <c r="D34" s="114"/>
      <c r="E34" s="114"/>
      <c r="F34" s="113">
        <f t="shared" si="4"/>
        <v>0</v>
      </c>
      <c r="G34" s="135"/>
      <c r="H34" s="143"/>
    </row>
    <row r="35" spans="1:8" x14ac:dyDescent="0.25">
      <c r="A35" s="14" t="s">
        <v>100</v>
      </c>
      <c r="B35" s="193" t="s">
        <v>101</v>
      </c>
      <c r="C35" s="194"/>
      <c r="D35" s="114"/>
      <c r="E35" s="114"/>
      <c r="F35" s="113">
        <f t="shared" si="4"/>
        <v>0</v>
      </c>
      <c r="G35" s="135"/>
      <c r="H35" s="143"/>
    </row>
    <row r="36" spans="1:8" x14ac:dyDescent="0.25">
      <c r="A36" s="14" t="s">
        <v>102</v>
      </c>
      <c r="B36" s="193" t="s">
        <v>103</v>
      </c>
      <c r="C36" s="194"/>
      <c r="D36" s="114"/>
      <c r="E36" s="114"/>
      <c r="F36" s="113">
        <f t="shared" si="4"/>
        <v>0</v>
      </c>
      <c r="G36" s="135"/>
      <c r="H36" s="143"/>
    </row>
    <row r="37" spans="1:8" x14ac:dyDescent="0.25">
      <c r="A37" s="14" t="s">
        <v>104</v>
      </c>
      <c r="B37" s="193" t="s">
        <v>105</v>
      </c>
      <c r="C37" s="194"/>
      <c r="D37" s="114"/>
      <c r="E37" s="114"/>
      <c r="F37" s="113">
        <f t="shared" si="4"/>
        <v>0</v>
      </c>
      <c r="G37" s="135"/>
      <c r="H37" s="143"/>
    </row>
    <row r="38" spans="1:8" x14ac:dyDescent="0.25">
      <c r="A38" s="14" t="s">
        <v>106</v>
      </c>
      <c r="B38" s="19"/>
      <c r="C38" s="20"/>
      <c r="D38" s="114"/>
      <c r="E38" s="114"/>
      <c r="F38" s="113">
        <f>SUM(D38:E38)</f>
        <v>0</v>
      </c>
      <c r="G38" s="135"/>
      <c r="H38" s="143"/>
    </row>
    <row r="39" spans="1:8" x14ac:dyDescent="0.25">
      <c r="A39" s="14" t="s">
        <v>107</v>
      </c>
      <c r="B39" s="19"/>
      <c r="C39" s="20"/>
      <c r="D39" s="114"/>
      <c r="E39" s="114"/>
      <c r="F39" s="113">
        <f>SUM(D39:E39)</f>
        <v>0</v>
      </c>
      <c r="G39" s="135"/>
      <c r="H39" s="143"/>
    </row>
    <row r="40" spans="1:8" x14ac:dyDescent="0.25">
      <c r="A40" s="14" t="s">
        <v>108</v>
      </c>
      <c r="B40" s="19"/>
      <c r="C40" s="20"/>
      <c r="D40" s="114"/>
      <c r="E40" s="114"/>
      <c r="F40" s="113">
        <f>SUM(D40:E40)</f>
        <v>0</v>
      </c>
      <c r="G40" s="135"/>
      <c r="H40" s="143"/>
    </row>
    <row r="41" spans="1:8" x14ac:dyDescent="0.25">
      <c r="A41" s="14" t="s">
        <v>223</v>
      </c>
      <c r="B41" s="193"/>
      <c r="C41" s="194"/>
      <c r="D41" s="114"/>
      <c r="E41" s="114"/>
      <c r="F41" s="113">
        <f t="shared" si="4"/>
        <v>0</v>
      </c>
      <c r="G41" s="135"/>
      <c r="H41" s="143"/>
    </row>
    <row r="42" spans="1:8" ht="15" customHeight="1" x14ac:dyDescent="0.25">
      <c r="A42" s="18" t="s">
        <v>109</v>
      </c>
      <c r="B42" s="195" t="s">
        <v>110</v>
      </c>
      <c r="C42" s="196"/>
      <c r="D42" s="115">
        <f>SUM(D43:D49)</f>
        <v>0</v>
      </c>
      <c r="E42" s="115">
        <f>SUM(E43:E49)</f>
        <v>0</v>
      </c>
      <c r="F42" s="115">
        <f>SUM(F43:F49)</f>
        <v>0</v>
      </c>
      <c r="G42" s="137">
        <f>SUM(G43:G49)</f>
        <v>0</v>
      </c>
      <c r="H42" s="143"/>
    </row>
    <row r="43" spans="1:8" x14ac:dyDescent="0.25">
      <c r="A43" s="12" t="s">
        <v>111</v>
      </c>
      <c r="B43" s="203"/>
      <c r="C43" s="204"/>
      <c r="D43" s="113"/>
      <c r="E43" s="113"/>
      <c r="F43" s="114">
        <f t="shared" ref="F43:F49" si="5">SUM(D43:E43)</f>
        <v>0</v>
      </c>
      <c r="G43" s="134"/>
      <c r="H43" s="143"/>
    </row>
    <row r="44" spans="1:8" x14ac:dyDescent="0.25">
      <c r="A44" s="14" t="s">
        <v>112</v>
      </c>
      <c r="B44" s="193"/>
      <c r="C44" s="194"/>
      <c r="D44" s="114"/>
      <c r="E44" s="114"/>
      <c r="F44" s="114">
        <f t="shared" si="5"/>
        <v>0</v>
      </c>
      <c r="G44" s="135"/>
      <c r="H44" s="143"/>
    </row>
    <row r="45" spans="1:8" x14ac:dyDescent="0.25">
      <c r="A45" s="14" t="s">
        <v>113</v>
      </c>
      <c r="B45" s="193"/>
      <c r="C45" s="194"/>
      <c r="D45" s="114"/>
      <c r="E45" s="114"/>
      <c r="F45" s="114">
        <f t="shared" si="5"/>
        <v>0</v>
      </c>
      <c r="G45" s="135"/>
      <c r="H45" s="143"/>
    </row>
    <row r="46" spans="1:8" x14ac:dyDescent="0.25">
      <c r="A46" s="14" t="s">
        <v>114</v>
      </c>
      <c r="B46" s="193"/>
      <c r="C46" s="194"/>
      <c r="D46" s="114"/>
      <c r="E46" s="114"/>
      <c r="F46" s="114">
        <f t="shared" si="5"/>
        <v>0</v>
      </c>
      <c r="G46" s="135"/>
      <c r="H46" s="143"/>
    </row>
    <row r="47" spans="1:8" x14ac:dyDescent="0.25">
      <c r="A47" s="14" t="s">
        <v>115</v>
      </c>
      <c r="B47" s="19"/>
      <c r="C47" s="20"/>
      <c r="D47" s="114"/>
      <c r="E47" s="114"/>
      <c r="F47" s="114">
        <f>SUM(D47:E47)</f>
        <v>0</v>
      </c>
      <c r="G47" s="135"/>
      <c r="H47" s="143"/>
    </row>
    <row r="48" spans="1:8" x14ac:dyDescent="0.25">
      <c r="A48" s="14" t="s">
        <v>116</v>
      </c>
      <c r="B48" s="193"/>
      <c r="C48" s="194"/>
      <c r="D48" s="114"/>
      <c r="E48" s="114"/>
      <c r="F48" s="114">
        <f t="shared" si="5"/>
        <v>0</v>
      </c>
      <c r="G48" s="135"/>
      <c r="H48" s="143"/>
    </row>
    <row r="49" spans="1:8" x14ac:dyDescent="0.25">
      <c r="A49" s="14" t="s">
        <v>224</v>
      </c>
      <c r="B49" s="193"/>
      <c r="C49" s="194"/>
      <c r="D49" s="114"/>
      <c r="E49" s="114"/>
      <c r="F49" s="114">
        <f t="shared" si="5"/>
        <v>0</v>
      </c>
      <c r="G49" s="135"/>
      <c r="H49" s="143"/>
    </row>
    <row r="50" spans="1:8" x14ac:dyDescent="0.25">
      <c r="A50" s="18" t="s">
        <v>117</v>
      </c>
      <c r="B50" s="195" t="s">
        <v>118</v>
      </c>
      <c r="C50" s="196"/>
      <c r="D50" s="115">
        <f>SUM(D51:D54)</f>
        <v>0</v>
      </c>
      <c r="E50" s="115">
        <f>SUM(E51:E54)</f>
        <v>0</v>
      </c>
      <c r="F50" s="115">
        <f>SUM(F51:F54)</f>
        <v>0</v>
      </c>
      <c r="G50" s="137">
        <f>SUM(G51:G54)</f>
        <v>0</v>
      </c>
      <c r="H50" s="143"/>
    </row>
    <row r="51" spans="1:8" x14ac:dyDescent="0.25">
      <c r="A51" s="12" t="s">
        <v>119</v>
      </c>
      <c r="B51" s="197" t="s">
        <v>120</v>
      </c>
      <c r="C51" s="198"/>
      <c r="D51" s="113"/>
      <c r="E51" s="113"/>
      <c r="F51" s="113">
        <f t="shared" ref="F51:F54" si="6">SUM(D51:E51)</f>
        <v>0</v>
      </c>
      <c r="G51" s="134"/>
      <c r="H51" s="143"/>
    </row>
    <row r="52" spans="1:8" x14ac:dyDescent="0.25">
      <c r="A52" s="14" t="s">
        <v>121</v>
      </c>
      <c r="B52" s="199" t="s">
        <v>122</v>
      </c>
      <c r="C52" s="200"/>
      <c r="D52" s="114"/>
      <c r="E52" s="114"/>
      <c r="F52" s="114">
        <f>SUM(D52:E52)</f>
        <v>0</v>
      </c>
      <c r="G52" s="135"/>
      <c r="H52" s="143"/>
    </row>
    <row r="53" spans="1:8" x14ac:dyDescent="0.25">
      <c r="A53" s="14" t="s">
        <v>123</v>
      </c>
      <c r="B53" s="199" t="s">
        <v>124</v>
      </c>
      <c r="C53" s="200"/>
      <c r="D53" s="114"/>
      <c r="E53" s="114"/>
      <c r="F53" s="114">
        <f>SUM(D53:E53)</f>
        <v>0</v>
      </c>
      <c r="G53" s="135"/>
      <c r="H53" s="143"/>
    </row>
    <row r="54" spans="1:8" x14ac:dyDescent="0.25">
      <c r="A54" s="14" t="s">
        <v>225</v>
      </c>
      <c r="B54" s="193"/>
      <c r="C54" s="194"/>
      <c r="D54" s="114"/>
      <c r="E54" s="114"/>
      <c r="F54" s="114">
        <f t="shared" si="6"/>
        <v>0</v>
      </c>
      <c r="G54" s="135"/>
      <c r="H54" s="143"/>
    </row>
    <row r="55" spans="1:8" ht="15" customHeight="1" x14ac:dyDescent="0.25">
      <c r="A55" s="18" t="s">
        <v>125</v>
      </c>
      <c r="B55" s="195" t="s">
        <v>126</v>
      </c>
      <c r="C55" s="196"/>
      <c r="D55" s="115">
        <f>SUM(D56:D63)</f>
        <v>0</v>
      </c>
      <c r="E55" s="115">
        <f>SUM(E56:E63)</f>
        <v>0</v>
      </c>
      <c r="F55" s="115">
        <f>SUM(F56:F63)</f>
        <v>0</v>
      </c>
      <c r="G55" s="137">
        <f>SUM(G56:G63)</f>
        <v>0</v>
      </c>
      <c r="H55" s="143"/>
    </row>
    <row r="56" spans="1:8" x14ac:dyDescent="0.25">
      <c r="A56" s="12" t="s">
        <v>127</v>
      </c>
      <c r="B56" s="197" t="s">
        <v>128</v>
      </c>
      <c r="C56" s="198"/>
      <c r="D56" s="113"/>
      <c r="E56" s="113"/>
      <c r="F56" s="113">
        <f t="shared" ref="F56:F63" si="7">SUM(D56:E56)</f>
        <v>0</v>
      </c>
      <c r="G56" s="134"/>
      <c r="H56" s="143"/>
    </row>
    <row r="57" spans="1:8" x14ac:dyDescent="0.25">
      <c r="A57" s="14" t="s">
        <v>129</v>
      </c>
      <c r="B57" s="199" t="s">
        <v>130</v>
      </c>
      <c r="C57" s="200"/>
      <c r="D57" s="114"/>
      <c r="E57" s="114"/>
      <c r="F57" s="113">
        <f t="shared" si="7"/>
        <v>0</v>
      </c>
      <c r="G57" s="135"/>
      <c r="H57" s="143"/>
    </row>
    <row r="58" spans="1:8" ht="15" customHeight="1" x14ac:dyDescent="0.25">
      <c r="A58" s="14" t="s">
        <v>131</v>
      </c>
      <c r="B58" s="199" t="s">
        <v>132</v>
      </c>
      <c r="C58" s="200"/>
      <c r="D58" s="114"/>
      <c r="E58" s="114"/>
      <c r="F58" s="113">
        <f t="shared" si="7"/>
        <v>0</v>
      </c>
      <c r="G58" s="135"/>
      <c r="H58" s="143"/>
    </row>
    <row r="59" spans="1:8" x14ac:dyDescent="0.25">
      <c r="A59" s="14" t="s">
        <v>133</v>
      </c>
      <c r="B59" s="199" t="s">
        <v>134</v>
      </c>
      <c r="C59" s="200"/>
      <c r="D59" s="114"/>
      <c r="E59" s="114"/>
      <c r="F59" s="113">
        <f t="shared" si="7"/>
        <v>0</v>
      </c>
      <c r="G59" s="135"/>
      <c r="H59" s="143"/>
    </row>
    <row r="60" spans="1:8" x14ac:dyDescent="0.25">
      <c r="A60" s="14" t="s">
        <v>135</v>
      </c>
      <c r="B60" s="193" t="s">
        <v>105</v>
      </c>
      <c r="C60" s="194"/>
      <c r="D60" s="114"/>
      <c r="E60" s="114"/>
      <c r="F60" s="113">
        <f t="shared" si="7"/>
        <v>0</v>
      </c>
      <c r="G60" s="135"/>
      <c r="H60" s="143"/>
    </row>
    <row r="61" spans="1:8" x14ac:dyDescent="0.25">
      <c r="A61" s="14" t="s">
        <v>136</v>
      </c>
      <c r="B61" s="207"/>
      <c r="C61" s="208"/>
      <c r="D61" s="114"/>
      <c r="E61" s="114"/>
      <c r="F61" s="113">
        <f t="shared" si="7"/>
        <v>0</v>
      </c>
      <c r="G61" s="135"/>
      <c r="H61" s="143"/>
    </row>
    <row r="62" spans="1:8" x14ac:dyDescent="0.25">
      <c r="A62" s="14" t="s">
        <v>137</v>
      </c>
      <c r="B62" s="193"/>
      <c r="C62" s="194"/>
      <c r="D62" s="114"/>
      <c r="E62" s="114"/>
      <c r="F62" s="113">
        <f t="shared" si="7"/>
        <v>0</v>
      </c>
      <c r="G62" s="135"/>
      <c r="H62" s="143"/>
    </row>
    <row r="63" spans="1:8" x14ac:dyDescent="0.25">
      <c r="A63" s="14" t="s">
        <v>226</v>
      </c>
      <c r="B63" s="193"/>
      <c r="C63" s="194"/>
      <c r="D63" s="114"/>
      <c r="E63" s="114"/>
      <c r="F63" s="113">
        <f t="shared" si="7"/>
        <v>0</v>
      </c>
      <c r="G63" s="135"/>
      <c r="H63" s="143"/>
    </row>
    <row r="64" spans="1:8" x14ac:dyDescent="0.25">
      <c r="A64" s="18" t="s">
        <v>138</v>
      </c>
      <c r="B64" s="209" t="s">
        <v>139</v>
      </c>
      <c r="C64" s="210"/>
      <c r="D64" s="120">
        <f>SUM(D65:D72)</f>
        <v>0</v>
      </c>
      <c r="E64" s="115">
        <f>SUM(E65:E72)</f>
        <v>0</v>
      </c>
      <c r="F64" s="115">
        <f>SUM(F65:F72)</f>
        <v>0</v>
      </c>
      <c r="G64" s="137">
        <f>SUM(G65:G72)</f>
        <v>0</v>
      </c>
      <c r="H64" s="143"/>
    </row>
    <row r="65" spans="1:8" ht="15" customHeight="1" x14ac:dyDescent="0.25">
      <c r="A65" s="12" t="s">
        <v>140</v>
      </c>
      <c r="B65" s="211" t="s">
        <v>141</v>
      </c>
      <c r="C65" s="212"/>
      <c r="D65" s="113"/>
      <c r="E65" s="113"/>
      <c r="F65" s="113">
        <f>SUM(D65:E65)</f>
        <v>0</v>
      </c>
      <c r="G65" s="134"/>
      <c r="H65" s="143"/>
    </row>
    <row r="66" spans="1:8" ht="15" customHeight="1" x14ac:dyDescent="0.25">
      <c r="A66" s="12" t="s">
        <v>142</v>
      </c>
      <c r="B66" s="213" t="s">
        <v>143</v>
      </c>
      <c r="C66" s="214"/>
      <c r="D66" s="114"/>
      <c r="E66" s="113"/>
      <c r="F66" s="113">
        <f>SUM(D66:E66)</f>
        <v>0</v>
      </c>
      <c r="G66" s="134"/>
      <c r="H66" s="143"/>
    </row>
    <row r="67" spans="1:8" x14ac:dyDescent="0.25">
      <c r="A67" s="14" t="s">
        <v>144</v>
      </c>
      <c r="B67" s="213" t="s">
        <v>145</v>
      </c>
      <c r="C67" s="214"/>
      <c r="D67" s="114"/>
      <c r="E67" s="114"/>
      <c r="F67" s="113">
        <f t="shared" ref="F67:F71" si="8">SUM(D67:E67)</f>
        <v>0</v>
      </c>
      <c r="G67" s="135"/>
      <c r="H67" s="143"/>
    </row>
    <row r="68" spans="1:8" x14ac:dyDescent="0.25">
      <c r="A68" s="14" t="s">
        <v>146</v>
      </c>
      <c r="B68" s="215" t="s">
        <v>147</v>
      </c>
      <c r="C68" s="216"/>
      <c r="D68" s="114"/>
      <c r="E68" s="114"/>
      <c r="F68" s="113">
        <f t="shared" si="8"/>
        <v>0</v>
      </c>
      <c r="G68" s="135"/>
      <c r="H68" s="143"/>
    </row>
    <row r="69" spans="1:8" x14ac:dyDescent="0.25">
      <c r="A69" s="14" t="s">
        <v>148</v>
      </c>
      <c r="B69" s="205" t="s">
        <v>105</v>
      </c>
      <c r="C69" s="206"/>
      <c r="D69" s="114"/>
      <c r="E69" s="114"/>
      <c r="F69" s="113">
        <f t="shared" si="8"/>
        <v>0</v>
      </c>
      <c r="G69" s="135"/>
      <c r="H69" s="143"/>
    </row>
    <row r="70" spans="1:8" x14ac:dyDescent="0.25">
      <c r="A70" s="14" t="s">
        <v>149</v>
      </c>
      <c r="B70" s="205"/>
      <c r="C70" s="206"/>
      <c r="D70" s="114"/>
      <c r="E70" s="114"/>
      <c r="F70" s="113">
        <f t="shared" si="8"/>
        <v>0</v>
      </c>
      <c r="G70" s="135"/>
      <c r="H70" s="143"/>
    </row>
    <row r="71" spans="1:8" x14ac:dyDescent="0.25">
      <c r="A71" s="14" t="s">
        <v>150</v>
      </c>
      <c r="B71" s="205"/>
      <c r="C71" s="206"/>
      <c r="D71" s="114"/>
      <c r="E71" s="114"/>
      <c r="F71" s="113">
        <f t="shared" si="8"/>
        <v>0</v>
      </c>
      <c r="G71" s="135"/>
      <c r="H71" s="143"/>
    </row>
    <row r="72" spans="1:8" x14ac:dyDescent="0.25">
      <c r="A72" s="54" t="s">
        <v>227</v>
      </c>
      <c r="B72" s="55"/>
      <c r="C72" s="56"/>
      <c r="D72" s="114"/>
      <c r="E72" s="114"/>
      <c r="F72" s="114">
        <f>SUM(D72:E72)</f>
        <v>0</v>
      </c>
      <c r="G72" s="135"/>
      <c r="H72" s="143"/>
    </row>
    <row r="73" spans="1:8" x14ac:dyDescent="0.25">
      <c r="A73" s="122" t="s">
        <v>160</v>
      </c>
      <c r="B73" s="125" t="s">
        <v>237</v>
      </c>
      <c r="C73" s="126"/>
      <c r="D73" s="124"/>
      <c r="E73" s="123"/>
      <c r="F73" s="113"/>
      <c r="G73" s="146" t="str">
        <f>IF(ISNUMBER('1. Souhrn'!C19),'1. Souhrn'!C19,"x")</f>
        <v>x</v>
      </c>
      <c r="H73" s="145" t="str">
        <f>IF(G74&gt;G73,"Čerpání dotace nesmí být vyšší než je max. výše stanovená v rozhodnutí"," ")</f>
        <v xml:space="preserve"> </v>
      </c>
    </row>
    <row r="74" spans="1:8" s="23" customFormat="1" x14ac:dyDescent="0.25">
      <c r="A74" s="48" t="s">
        <v>160</v>
      </c>
      <c r="B74" s="217" t="s">
        <v>236</v>
      </c>
      <c r="C74" s="218"/>
      <c r="D74" s="119">
        <f>SUM(D75:D80)</f>
        <v>0</v>
      </c>
      <c r="E74" s="119">
        <f>SUM(E75:E80)</f>
        <v>0</v>
      </c>
      <c r="F74" s="119">
        <f>SUM(F75:F80)</f>
        <v>0</v>
      </c>
      <c r="G74" s="138">
        <f>SUM(G75:G80)</f>
        <v>0</v>
      </c>
      <c r="H74" s="144"/>
    </row>
    <row r="75" spans="1:8" x14ac:dyDescent="0.25">
      <c r="A75" s="12" t="s">
        <v>151</v>
      </c>
      <c r="B75" s="211" t="s">
        <v>152</v>
      </c>
      <c r="C75" s="212"/>
      <c r="D75" s="113"/>
      <c r="E75" s="113"/>
      <c r="F75" s="113">
        <f>SUM(D75:E75)</f>
        <v>0</v>
      </c>
      <c r="G75" s="134"/>
      <c r="H75" s="143"/>
    </row>
    <row r="76" spans="1:8" x14ac:dyDescent="0.25">
      <c r="A76" s="14" t="s">
        <v>153</v>
      </c>
      <c r="B76" s="213" t="s">
        <v>154</v>
      </c>
      <c r="C76" s="214"/>
      <c r="D76" s="114"/>
      <c r="E76" s="114"/>
      <c r="F76" s="113">
        <f t="shared" ref="F76:F80" si="9">SUM(D76:E76)</f>
        <v>0</v>
      </c>
      <c r="G76" s="135"/>
      <c r="H76" s="143"/>
    </row>
    <row r="77" spans="1:8" x14ac:dyDescent="0.25">
      <c r="A77" s="14" t="s">
        <v>155</v>
      </c>
      <c r="B77" s="213" t="s">
        <v>156</v>
      </c>
      <c r="C77" s="214"/>
      <c r="D77" s="114"/>
      <c r="E77" s="114"/>
      <c r="F77" s="113">
        <f t="shared" si="9"/>
        <v>0</v>
      </c>
      <c r="G77" s="135"/>
      <c r="H77" s="143"/>
    </row>
    <row r="78" spans="1:8" x14ac:dyDescent="0.25">
      <c r="A78" s="14" t="s">
        <v>157</v>
      </c>
      <c r="B78" s="213" t="s">
        <v>158</v>
      </c>
      <c r="C78" s="214"/>
      <c r="D78" s="114"/>
      <c r="E78" s="114"/>
      <c r="F78" s="113">
        <f t="shared" si="9"/>
        <v>0</v>
      </c>
      <c r="G78" s="135"/>
      <c r="H78" s="143"/>
    </row>
    <row r="79" spans="1:8" ht="15" customHeight="1" x14ac:dyDescent="0.25">
      <c r="A79" s="14" t="s">
        <v>159</v>
      </c>
      <c r="B79" s="205" t="s">
        <v>105</v>
      </c>
      <c r="C79" s="206"/>
      <c r="D79" s="114"/>
      <c r="E79" s="114"/>
      <c r="F79" s="113">
        <f t="shared" si="9"/>
        <v>0</v>
      </c>
      <c r="G79" s="135"/>
      <c r="H79" s="143"/>
    </row>
    <row r="80" spans="1:8" x14ac:dyDescent="0.25">
      <c r="A80" s="14" t="s">
        <v>228</v>
      </c>
      <c r="B80" s="205"/>
      <c r="C80" s="206"/>
      <c r="D80" s="114"/>
      <c r="E80" s="114"/>
      <c r="F80" s="113">
        <f t="shared" si="9"/>
        <v>0</v>
      </c>
      <c r="G80" s="135"/>
      <c r="H80" s="143"/>
    </row>
    <row r="81" spans="1:8" x14ac:dyDescent="0.25">
      <c r="A81" s="116" t="s">
        <v>167</v>
      </c>
      <c r="B81" s="221" t="s">
        <v>168</v>
      </c>
      <c r="C81" s="222"/>
      <c r="D81" s="117">
        <f>SUM(D82:D87)</f>
        <v>0</v>
      </c>
      <c r="E81" s="117">
        <f>SUM(E82:E87)</f>
        <v>0</v>
      </c>
      <c r="F81" s="117">
        <f>SUM(F82:F87)</f>
        <v>0</v>
      </c>
      <c r="G81" s="142">
        <f>SUM(G82:G87)</f>
        <v>0</v>
      </c>
      <c r="H81" s="143"/>
    </row>
    <row r="82" spans="1:8" x14ac:dyDescent="0.25">
      <c r="A82" s="12" t="s">
        <v>161</v>
      </c>
      <c r="B82" s="211" t="s">
        <v>169</v>
      </c>
      <c r="C82" s="212"/>
      <c r="D82" s="113"/>
      <c r="E82" s="113"/>
      <c r="F82" s="113">
        <f t="shared" ref="F82:F87" si="10">SUM(D82:E82)</f>
        <v>0</v>
      </c>
      <c r="G82" s="139"/>
      <c r="H82" s="143"/>
    </row>
    <row r="83" spans="1:8" x14ac:dyDescent="0.25">
      <c r="A83" s="14" t="s">
        <v>162</v>
      </c>
      <c r="B83" s="213" t="s">
        <v>170</v>
      </c>
      <c r="C83" s="214"/>
      <c r="D83" s="114"/>
      <c r="E83" s="114"/>
      <c r="F83" s="121">
        <f t="shared" si="10"/>
        <v>0</v>
      </c>
      <c r="G83" s="139"/>
      <c r="H83" s="143"/>
    </row>
    <row r="84" spans="1:8" x14ac:dyDescent="0.25">
      <c r="A84" s="14" t="s">
        <v>163</v>
      </c>
      <c r="B84" s="213" t="s">
        <v>171</v>
      </c>
      <c r="C84" s="214"/>
      <c r="D84" s="114"/>
      <c r="E84" s="114"/>
      <c r="F84" s="113">
        <f t="shared" si="10"/>
        <v>0</v>
      </c>
      <c r="G84" s="139"/>
      <c r="H84" s="143"/>
    </row>
    <row r="85" spans="1:8" x14ac:dyDescent="0.25">
      <c r="A85" s="14" t="s">
        <v>164</v>
      </c>
      <c r="B85" s="213" t="s">
        <v>172</v>
      </c>
      <c r="C85" s="214"/>
      <c r="D85" s="114"/>
      <c r="E85" s="114"/>
      <c r="F85" s="113">
        <f t="shared" si="10"/>
        <v>0</v>
      </c>
      <c r="G85" s="139"/>
      <c r="H85" s="143"/>
    </row>
    <row r="86" spans="1:8" x14ac:dyDescent="0.25">
      <c r="A86" s="14" t="s">
        <v>165</v>
      </c>
      <c r="B86" s="213" t="s">
        <v>173</v>
      </c>
      <c r="C86" s="214"/>
      <c r="D86" s="118"/>
      <c r="E86" s="118"/>
      <c r="F86" s="113">
        <f t="shared" si="10"/>
        <v>0</v>
      </c>
      <c r="G86" s="139"/>
      <c r="H86" s="143"/>
    </row>
    <row r="87" spans="1:8" x14ac:dyDescent="0.25">
      <c r="A87" s="14" t="s">
        <v>229</v>
      </c>
      <c r="B87" s="213" t="s">
        <v>174</v>
      </c>
      <c r="C87" s="214"/>
      <c r="D87" s="114"/>
      <c r="E87" s="114"/>
      <c r="F87" s="114">
        <f t="shared" si="10"/>
        <v>0</v>
      </c>
      <c r="G87" s="139"/>
      <c r="H87" s="143"/>
    </row>
    <row r="88" spans="1:8" x14ac:dyDescent="0.25">
      <c r="A88" s="42"/>
      <c r="B88" s="43"/>
      <c r="C88" s="43"/>
      <c r="D88" s="44"/>
      <c r="E88" s="44"/>
      <c r="F88" s="44"/>
      <c r="G88" s="45"/>
    </row>
    <row r="89" spans="1:8" x14ac:dyDescent="0.25">
      <c r="A89" s="5"/>
      <c r="B89" s="25" t="s">
        <v>175</v>
      </c>
      <c r="C89" s="26"/>
      <c r="D89" s="24"/>
      <c r="E89" s="24"/>
      <c r="F89" s="24"/>
      <c r="G89" s="3"/>
    </row>
    <row r="90" spans="1:8" ht="29.25" customHeight="1" x14ac:dyDescent="0.25">
      <c r="A90" s="5"/>
      <c r="B90" s="219" t="s">
        <v>176</v>
      </c>
      <c r="C90" s="219"/>
      <c r="D90" s="219"/>
      <c r="E90" s="219"/>
      <c r="F90" s="219"/>
      <c r="G90" s="219"/>
    </row>
    <row r="91" spans="1:8" ht="14.25" customHeight="1" x14ac:dyDescent="0.25">
      <c r="A91" s="5"/>
      <c r="B91" s="220" t="s">
        <v>177</v>
      </c>
      <c r="C91" s="220"/>
      <c r="D91" s="220"/>
      <c r="E91" s="220"/>
      <c r="F91" s="220"/>
      <c r="G91" s="220"/>
    </row>
    <row r="92" spans="1:8" ht="32.25" customHeight="1" x14ac:dyDescent="0.25">
      <c r="A92" s="5"/>
      <c r="B92" s="220" t="s">
        <v>233</v>
      </c>
      <c r="C92" s="220"/>
      <c r="D92" s="220"/>
      <c r="E92" s="220"/>
      <c r="F92" s="220"/>
      <c r="G92" s="220"/>
    </row>
    <row r="93" spans="1:8" x14ac:dyDescent="0.25">
      <c r="A93" s="5"/>
      <c r="B93" s="28"/>
      <c r="C93" s="26"/>
      <c r="D93" s="24"/>
      <c r="E93" s="24"/>
      <c r="F93" s="24"/>
      <c r="G93" s="3"/>
    </row>
    <row r="95" spans="1:8" ht="15" x14ac:dyDescent="0.25">
      <c r="B95" s="36"/>
      <c r="C95" s="36"/>
      <c r="D95" s="36"/>
      <c r="E95" s="36"/>
      <c r="F95" s="36"/>
    </row>
  </sheetData>
  <sheetProtection formatCells="0" formatColumns="0" formatRows="0" insertColumns="0" insertRows="0" insertHyperlinks="0" deleteColumns="0" deleteRows="0"/>
  <mergeCells count="77">
    <mergeCell ref="B87:C87"/>
    <mergeCell ref="B90:G90"/>
    <mergeCell ref="B91:G91"/>
    <mergeCell ref="B92:G92"/>
    <mergeCell ref="B81:C81"/>
    <mergeCell ref="B82:C82"/>
    <mergeCell ref="B83:C83"/>
    <mergeCell ref="B84:C84"/>
    <mergeCell ref="B85:C85"/>
    <mergeCell ref="B86:C86"/>
    <mergeCell ref="B79:C79"/>
    <mergeCell ref="B80:C80"/>
    <mergeCell ref="B74:C74"/>
    <mergeCell ref="B75:C75"/>
    <mergeCell ref="B76:C76"/>
    <mergeCell ref="B77:C77"/>
    <mergeCell ref="B78:C78"/>
    <mergeCell ref="B71:C7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60:C60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4:C44"/>
    <mergeCell ref="B45:C45"/>
    <mergeCell ref="B46:C46"/>
    <mergeCell ref="B48:C48"/>
    <mergeCell ref="B49:C49"/>
    <mergeCell ref="B36:C36"/>
    <mergeCell ref="B37:C37"/>
    <mergeCell ref="B41:C41"/>
    <mergeCell ref="B42:C42"/>
    <mergeCell ref="B43:C43"/>
    <mergeCell ref="B31:C31"/>
    <mergeCell ref="B32:C32"/>
    <mergeCell ref="B33:C33"/>
    <mergeCell ref="B34:C34"/>
    <mergeCell ref="B35:C35"/>
    <mergeCell ref="B30:C30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9:C19"/>
    <mergeCell ref="A6:C6"/>
    <mergeCell ref="B8:C8"/>
    <mergeCell ref="B9:C9"/>
    <mergeCell ref="B10:C10"/>
    <mergeCell ref="B11:C11"/>
    <mergeCell ref="B12:C12"/>
    <mergeCell ref="A1:B1"/>
    <mergeCell ref="D1:F1"/>
    <mergeCell ref="B13:C13"/>
    <mergeCell ref="B14:C14"/>
    <mergeCell ref="B17:C17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D8E6-D69F-4AE6-AD9E-D6A3C7E3502A}">
  <dimension ref="A1:G29"/>
  <sheetViews>
    <sheetView showGridLines="0" zoomScaleNormal="100" workbookViewId="0">
      <selection activeCell="F19" sqref="F19"/>
    </sheetView>
  </sheetViews>
  <sheetFormatPr defaultColWidth="9.140625" defaultRowHeight="14.25" x14ac:dyDescent="0.25"/>
  <cols>
    <col min="1" max="1" width="4.85546875" style="21" customWidth="1"/>
    <col min="2" max="2" width="27.5703125" style="37" customWidth="1"/>
    <col min="3" max="3" width="33.5703125" style="38" customWidth="1"/>
    <col min="4" max="4" width="17.140625" style="39" customWidth="1"/>
    <col min="5" max="5" width="13.42578125" style="39" customWidth="1"/>
    <col min="6" max="6" width="18" style="39" customWidth="1"/>
    <col min="7" max="7" width="46.7109375" style="22" customWidth="1"/>
    <col min="8" max="16384" width="9.140625" style="4"/>
  </cols>
  <sheetData>
    <row r="1" spans="1:7" ht="18" customHeight="1" x14ac:dyDescent="0.25">
      <c r="A1" s="223" t="s">
        <v>178</v>
      </c>
      <c r="B1" s="223"/>
      <c r="C1" s="29"/>
      <c r="D1" s="180" t="s">
        <v>179</v>
      </c>
      <c r="E1" s="180"/>
      <c r="F1" s="180"/>
      <c r="G1" s="3"/>
    </row>
    <row r="2" spans="1:7" s="10" customFormat="1" ht="14.25" customHeight="1" thickBot="1" x14ac:dyDescent="0.3">
      <c r="A2" s="30"/>
      <c r="B2" s="31"/>
      <c r="C2" s="32"/>
      <c r="D2" s="33" t="s">
        <v>59</v>
      </c>
      <c r="E2" s="8" t="s">
        <v>60</v>
      </c>
      <c r="F2" s="8" t="s">
        <v>61</v>
      </c>
      <c r="G2" s="9" t="s">
        <v>62</v>
      </c>
    </row>
    <row r="3" spans="1:7" ht="15" thickBot="1" x14ac:dyDescent="0.3">
      <c r="A3" s="60" t="s">
        <v>63</v>
      </c>
      <c r="B3" s="224" t="s">
        <v>180</v>
      </c>
      <c r="C3" s="225"/>
      <c r="D3" s="92">
        <f>SUM(D4:D11)</f>
        <v>0</v>
      </c>
      <c r="E3" s="92">
        <f>SUM(E4:E11)</f>
        <v>0</v>
      </c>
      <c r="F3" s="93">
        <f>SUM(F4:F11)</f>
        <v>0</v>
      </c>
      <c r="G3" s="80"/>
    </row>
    <row r="4" spans="1:7" ht="15" customHeight="1" x14ac:dyDescent="0.25">
      <c r="A4" s="61" t="s">
        <v>181</v>
      </c>
      <c r="B4" s="226" t="s">
        <v>182</v>
      </c>
      <c r="C4" s="227"/>
      <c r="D4" s="66"/>
      <c r="E4" s="67"/>
      <c r="F4" s="171">
        <f>SUM(Tabulka10[[#This Row],[Bez DPH]],E4)</f>
        <v>0</v>
      </c>
      <c r="G4" s="64"/>
    </row>
    <row r="5" spans="1:7" ht="15" customHeight="1" x14ac:dyDescent="0.25">
      <c r="A5" s="62" t="s">
        <v>183</v>
      </c>
      <c r="B5" s="228" t="s">
        <v>184</v>
      </c>
      <c r="C5" s="229"/>
      <c r="D5" s="69"/>
      <c r="E5" s="114"/>
      <c r="F5" s="114">
        <f>SUM(Tabulka10[[#This Row],[Bez DPH]],E5)</f>
        <v>0</v>
      </c>
      <c r="G5" s="65"/>
    </row>
    <row r="6" spans="1:7" x14ac:dyDescent="0.25">
      <c r="A6" s="62" t="s">
        <v>185</v>
      </c>
      <c r="B6" s="228" t="s">
        <v>186</v>
      </c>
      <c r="C6" s="229"/>
      <c r="D6" s="69"/>
      <c r="E6" s="34"/>
      <c r="F6" s="114">
        <f>SUM(Tabulka10[[#This Row],[Bez DPH]],E6)</f>
        <v>0</v>
      </c>
      <c r="G6" s="65"/>
    </row>
    <row r="7" spans="1:7" x14ac:dyDescent="0.25">
      <c r="A7" s="62" t="s">
        <v>187</v>
      </c>
      <c r="B7" s="228" t="s">
        <v>188</v>
      </c>
      <c r="C7" s="229"/>
      <c r="D7" s="69"/>
      <c r="E7" s="114"/>
      <c r="F7" s="114">
        <f>SUM(Tabulka10[[#This Row],[Bez DPH]],E7)</f>
        <v>0</v>
      </c>
      <c r="G7" s="65"/>
    </row>
    <row r="8" spans="1:7" x14ac:dyDescent="0.25">
      <c r="A8" s="62" t="s">
        <v>189</v>
      </c>
      <c r="B8" s="228" t="s">
        <v>190</v>
      </c>
      <c r="C8" s="229"/>
      <c r="D8" s="69"/>
      <c r="E8" s="114"/>
      <c r="F8" s="113">
        <f>SUM(Tabulka10[[#This Row],[Bez DPH]],E8)</f>
        <v>0</v>
      </c>
      <c r="G8" s="65"/>
    </row>
    <row r="9" spans="1:7" x14ac:dyDescent="0.25">
      <c r="A9" s="62" t="s">
        <v>191</v>
      </c>
      <c r="B9" s="228" t="s">
        <v>192</v>
      </c>
      <c r="C9" s="229"/>
      <c r="D9" s="69"/>
      <c r="E9" s="114"/>
      <c r="F9" s="113">
        <f>SUM(Tabulka10[[#This Row],[Bez DPH]],E9)</f>
        <v>0</v>
      </c>
      <c r="G9" s="65"/>
    </row>
    <row r="10" spans="1:7" x14ac:dyDescent="0.25">
      <c r="A10" s="62" t="s">
        <v>193</v>
      </c>
      <c r="B10" s="228" t="s">
        <v>194</v>
      </c>
      <c r="C10" s="229"/>
      <c r="D10" s="69"/>
      <c r="E10" s="114"/>
      <c r="F10" s="171">
        <f>SUM(Tabulka10[[#This Row],[Bez DPH]],E10)</f>
        <v>0</v>
      </c>
      <c r="G10" s="81"/>
    </row>
    <row r="11" spans="1:7" ht="15" thickBot="1" x14ac:dyDescent="0.3">
      <c r="A11" s="63" t="s">
        <v>195</v>
      </c>
      <c r="B11" s="231" t="s">
        <v>196</v>
      </c>
      <c r="C11" s="232"/>
      <c r="D11" s="70"/>
      <c r="E11" s="71"/>
      <c r="F11" s="71">
        <f>SUM(Tabulka10[[#This Row],[Bez DPH]],E11)</f>
        <v>0</v>
      </c>
      <c r="G11" s="65"/>
    </row>
    <row r="12" spans="1:7" ht="13.5" customHeight="1" thickBot="1" x14ac:dyDescent="0.3">
      <c r="A12" s="60" t="s">
        <v>73</v>
      </c>
      <c r="B12" s="72" t="s">
        <v>197</v>
      </c>
      <c r="C12" s="73"/>
      <c r="D12" s="91">
        <f>SUM(D13:D22)</f>
        <v>0</v>
      </c>
      <c r="E12" s="91">
        <f>SUM(E13:E22)</f>
        <v>0</v>
      </c>
      <c r="F12" s="93">
        <f>SUM(F13:F22)</f>
        <v>0</v>
      </c>
      <c r="G12" s="172"/>
    </row>
    <row r="13" spans="1:7" ht="15" customHeight="1" x14ac:dyDescent="0.25">
      <c r="A13" s="61" t="s">
        <v>198</v>
      </c>
      <c r="B13" s="233" t="s">
        <v>199</v>
      </c>
      <c r="C13" s="234"/>
      <c r="D13" s="75"/>
      <c r="E13" s="67"/>
      <c r="F13" s="68">
        <f>SUM(D13:E13)</f>
        <v>0</v>
      </c>
      <c r="G13" s="64"/>
    </row>
    <row r="14" spans="1:7" x14ac:dyDescent="0.25">
      <c r="A14" s="62" t="s">
        <v>200</v>
      </c>
      <c r="B14" s="215" t="s">
        <v>201</v>
      </c>
      <c r="C14" s="230"/>
      <c r="D14" s="76"/>
      <c r="E14" s="13"/>
      <c r="F14" s="77">
        <f t="shared" ref="F14:F22" si="0">SUM(D14:E14)</f>
        <v>0</v>
      </c>
      <c r="G14" s="65"/>
    </row>
    <row r="15" spans="1:7" x14ac:dyDescent="0.25">
      <c r="A15" s="62" t="s">
        <v>202</v>
      </c>
      <c r="B15" s="215" t="s">
        <v>203</v>
      </c>
      <c r="C15" s="230"/>
      <c r="D15" s="76"/>
      <c r="E15" s="13"/>
      <c r="F15" s="77">
        <f t="shared" si="0"/>
        <v>0</v>
      </c>
      <c r="G15" s="65"/>
    </row>
    <row r="16" spans="1:7" x14ac:dyDescent="0.25">
      <c r="A16" s="62" t="s">
        <v>204</v>
      </c>
      <c r="B16" s="215" t="s">
        <v>205</v>
      </c>
      <c r="C16" s="230"/>
      <c r="D16" s="76"/>
      <c r="E16" s="15"/>
      <c r="F16" s="77">
        <f t="shared" si="0"/>
        <v>0</v>
      </c>
      <c r="G16" s="65"/>
    </row>
    <row r="17" spans="1:7" x14ac:dyDescent="0.25">
      <c r="A17" s="62" t="s">
        <v>206</v>
      </c>
      <c r="B17" s="215" t="s">
        <v>207</v>
      </c>
      <c r="C17" s="230"/>
      <c r="D17" s="76"/>
      <c r="E17" s="15"/>
      <c r="F17" s="77">
        <f t="shared" si="0"/>
        <v>0</v>
      </c>
      <c r="G17" s="65"/>
    </row>
    <row r="18" spans="1:7" ht="41.25" customHeight="1" x14ac:dyDescent="0.25">
      <c r="A18" s="74" t="s">
        <v>208</v>
      </c>
      <c r="B18" s="240" t="s">
        <v>238</v>
      </c>
      <c r="C18" s="241"/>
      <c r="D18" s="78"/>
      <c r="E18" s="59"/>
      <c r="F18" s="141">
        <f>+'1. Souhrn'!C21</f>
        <v>0</v>
      </c>
      <c r="G18" s="65"/>
    </row>
    <row r="19" spans="1:7" x14ac:dyDescent="0.25">
      <c r="A19" s="62" t="s">
        <v>209</v>
      </c>
      <c r="B19" s="215" t="s">
        <v>210</v>
      </c>
      <c r="C19" s="230"/>
      <c r="D19" s="76"/>
      <c r="E19" s="15"/>
      <c r="F19" s="77">
        <f t="shared" si="0"/>
        <v>0</v>
      </c>
      <c r="G19" s="65"/>
    </row>
    <row r="20" spans="1:7" x14ac:dyDescent="0.25">
      <c r="A20" s="62" t="s">
        <v>211</v>
      </c>
      <c r="B20" s="215" t="s">
        <v>212</v>
      </c>
      <c r="C20" s="230"/>
      <c r="D20" s="76"/>
      <c r="E20" s="15"/>
      <c r="F20" s="77">
        <f t="shared" si="0"/>
        <v>0</v>
      </c>
      <c r="G20" s="65"/>
    </row>
    <row r="21" spans="1:7" x14ac:dyDescent="0.25">
      <c r="A21" s="62" t="s">
        <v>213</v>
      </c>
      <c r="B21" s="215" t="s">
        <v>214</v>
      </c>
      <c r="C21" s="230"/>
      <c r="D21" s="76"/>
      <c r="E21" s="15"/>
      <c r="F21" s="77">
        <f t="shared" si="0"/>
        <v>0</v>
      </c>
      <c r="G21" s="65"/>
    </row>
    <row r="22" spans="1:7" ht="15" thickBot="1" x14ac:dyDescent="0.3">
      <c r="A22" s="83" t="s">
        <v>215</v>
      </c>
      <c r="B22" s="235" t="s">
        <v>216</v>
      </c>
      <c r="C22" s="236"/>
      <c r="D22" s="82"/>
      <c r="E22" s="27"/>
      <c r="F22" s="84">
        <f t="shared" si="0"/>
        <v>0</v>
      </c>
      <c r="G22" s="65"/>
    </row>
    <row r="23" spans="1:7" ht="15.75" customHeight="1" thickBot="1" x14ac:dyDescent="0.3">
      <c r="A23" s="79"/>
      <c r="B23" s="244" t="s">
        <v>239</v>
      </c>
      <c r="C23" s="244"/>
      <c r="D23" s="237">
        <f>SUM(F3,F12)-SUM(E3,E12)</f>
        <v>0</v>
      </c>
      <c r="E23" s="238"/>
      <c r="F23" s="239"/>
      <c r="G23" s="3"/>
    </row>
    <row r="24" spans="1:7" ht="15.75" customHeight="1" thickBot="1" x14ac:dyDescent="0.3">
      <c r="A24" s="79"/>
      <c r="B24" s="242" t="s">
        <v>242</v>
      </c>
      <c r="C24" s="243"/>
      <c r="D24" s="237">
        <f>+'2. Náklady'!C4</f>
        <v>0</v>
      </c>
      <c r="E24" s="238"/>
      <c r="F24" s="239"/>
      <c r="G24" s="3"/>
    </row>
    <row r="25" spans="1:7" ht="15.75" customHeight="1" thickBot="1" x14ac:dyDescent="0.3">
      <c r="A25" s="79"/>
      <c r="B25" s="244" t="s">
        <v>241</v>
      </c>
      <c r="C25" s="245"/>
      <c r="D25" s="237">
        <f>D23-D24</f>
        <v>0</v>
      </c>
      <c r="E25" s="238"/>
      <c r="F25" s="239"/>
      <c r="G25" s="3"/>
    </row>
    <row r="26" spans="1:7" ht="18" customHeight="1" x14ac:dyDescent="0.25">
      <c r="A26" s="88"/>
      <c r="B26" s="35"/>
      <c r="C26" s="26"/>
      <c r="D26" s="86"/>
      <c r="E26" s="86"/>
      <c r="F26" s="87"/>
      <c r="G26" s="3"/>
    </row>
    <row r="27" spans="1:7" ht="15" customHeight="1" x14ac:dyDescent="0.2">
      <c r="A27" s="89" t="s">
        <v>175</v>
      </c>
      <c r="B27" s="85"/>
      <c r="C27" s="86"/>
      <c r="D27" s="90"/>
      <c r="E27" s="90"/>
      <c r="F27" s="90"/>
      <c r="G27" s="3"/>
    </row>
    <row r="28" spans="1:7" ht="13.5" customHeight="1" x14ac:dyDescent="0.25">
      <c r="A28" s="90" t="s">
        <v>240</v>
      </c>
      <c r="B28" s="90"/>
      <c r="C28" s="90"/>
      <c r="D28" s="36"/>
      <c r="E28" s="36"/>
      <c r="F28" s="36"/>
      <c r="G28" s="3"/>
    </row>
    <row r="29" spans="1:7" ht="15" x14ac:dyDescent="0.25">
      <c r="B29" s="36"/>
      <c r="C29" s="36"/>
    </row>
  </sheetData>
  <sheetProtection formatCells="0" formatColumns="0" formatRows="0" insertColumns="0" insertRows="0" insertHyperlinks="0" deleteColumns="0" deleteRows="0"/>
  <mergeCells count="27">
    <mergeCell ref="B22:C22"/>
    <mergeCell ref="D23:F23"/>
    <mergeCell ref="D25:F25"/>
    <mergeCell ref="B17:C17"/>
    <mergeCell ref="B18:C18"/>
    <mergeCell ref="B19:C19"/>
    <mergeCell ref="B20:C20"/>
    <mergeCell ref="B21:C21"/>
    <mergeCell ref="D24:F24"/>
    <mergeCell ref="B24:C24"/>
    <mergeCell ref="B25:C25"/>
    <mergeCell ref="B23:C23"/>
    <mergeCell ref="B16:C16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A1:B1"/>
    <mergeCell ref="D1:F1"/>
    <mergeCell ref="B3:C3"/>
    <mergeCell ref="B4:C4"/>
    <mergeCell ref="B5:C5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D598-A78B-4729-B992-C2940548F99B}">
  <dimension ref="A1:V159"/>
  <sheetViews>
    <sheetView workbookViewId="0">
      <pane ySplit="9" topLeftCell="A10" activePane="bottomLeft" state="frozen"/>
      <selection pane="bottomLeft"/>
    </sheetView>
  </sheetViews>
  <sheetFormatPr defaultRowHeight="15" x14ac:dyDescent="0.25"/>
  <cols>
    <col min="1" max="1" width="4" bestFit="1" customWidth="1"/>
    <col min="2" max="2" width="16" customWidth="1"/>
    <col min="3" max="3" width="22.28515625" customWidth="1"/>
    <col min="4" max="4" width="41.85546875" bestFit="1" customWidth="1"/>
    <col min="5" max="5" width="14.140625" customWidth="1"/>
    <col min="6" max="6" width="48" customWidth="1"/>
    <col min="7" max="7" width="15.42578125" customWidth="1"/>
    <col min="8" max="8" width="12.5703125" customWidth="1"/>
    <col min="9" max="9" width="14.42578125" customWidth="1"/>
    <col min="11" max="11" width="13.7109375" bestFit="1" customWidth="1"/>
    <col min="12" max="12" width="14.28515625" customWidth="1"/>
    <col min="13" max="13" width="10.140625" bestFit="1" customWidth="1"/>
    <col min="15" max="15" width="18.5703125" customWidth="1"/>
    <col min="16" max="17" width="10.140625" bestFit="1" customWidth="1"/>
  </cols>
  <sheetData>
    <row r="1" spans="1:22" ht="30" customHeight="1" x14ac:dyDescent="0.3">
      <c r="A1" s="100"/>
      <c r="B1" s="101" t="s">
        <v>259</v>
      </c>
      <c r="C1" s="100"/>
      <c r="D1" s="100"/>
      <c r="H1" s="246" t="s">
        <v>272</v>
      </c>
      <c r="I1" s="247"/>
    </row>
    <row r="2" spans="1:22" ht="39" customHeight="1" x14ac:dyDescent="0.25">
      <c r="G2" s="140" t="s">
        <v>261</v>
      </c>
      <c r="H2" s="140" t="s">
        <v>263</v>
      </c>
      <c r="I2" s="140" t="s">
        <v>271</v>
      </c>
    </row>
    <row r="3" spans="1:22" x14ac:dyDescent="0.25">
      <c r="F3" s="104" t="s">
        <v>49</v>
      </c>
      <c r="G3" s="129">
        <f>'1. Souhrn'!C21</f>
        <v>0</v>
      </c>
      <c r="H3" s="129">
        <f>'2. Náklady'!C5</f>
        <v>0</v>
      </c>
      <c r="I3" s="132">
        <f>SUM(I4:I6)</f>
        <v>0</v>
      </c>
      <c r="K3" s="131"/>
    </row>
    <row r="4" spans="1:22" x14ac:dyDescent="0.25">
      <c r="F4" s="104" t="s">
        <v>45</v>
      </c>
      <c r="G4" s="129">
        <f>'1. Souhrn'!C17</f>
        <v>0</v>
      </c>
      <c r="H4" s="129">
        <f>'2. Náklady'!G8</f>
        <v>0</v>
      </c>
      <c r="I4" s="132">
        <f>SUMIF(G10:G159, "I",L10:L159)</f>
        <v>0</v>
      </c>
      <c r="J4" s="131" t="str">
        <f>_xlfn.IFS(I4&gt;G4,"Čerpání dotace nesmí být vyšší než je max. výše stanovená v rozhodnutí.",H4&lt;&gt;I4,"Listy 2. Náklady a 4. Seznam dokladů musí být v souladu.",TRUE," ")</f>
        <v xml:space="preserve"> </v>
      </c>
    </row>
    <row r="5" spans="1:22" x14ac:dyDescent="0.25">
      <c r="F5" s="104" t="s">
        <v>46</v>
      </c>
      <c r="G5" s="129">
        <f>'1. Souhrn'!C18</f>
        <v>0</v>
      </c>
      <c r="H5" s="129">
        <f>'2. Náklady'!G19</f>
        <v>0</v>
      </c>
      <c r="I5" s="132">
        <f>SUMIF(G10:G159, "II",L10:L159)</f>
        <v>0</v>
      </c>
      <c r="J5" s="131" t="str">
        <f>_xlfn.IFS(I5&gt;G5,"Čerpání dotace nesmí být vyšší než je max. výše stanovená v rozhodnutí.",H5&lt;&gt;I5,"Listy 2. Náklady a 4. Seznam dokladů musí být v souladu.",TRUE," ")</f>
        <v xml:space="preserve"> </v>
      </c>
    </row>
    <row r="6" spans="1:22" x14ac:dyDescent="0.25">
      <c r="F6" s="104" t="s">
        <v>260</v>
      </c>
      <c r="G6" s="129">
        <f>'1. Souhrn'!C19</f>
        <v>0</v>
      </c>
      <c r="H6" s="129">
        <f>'2. Náklady'!G74</f>
        <v>0</v>
      </c>
      <c r="I6" s="132">
        <f>SUMIF(G10:G159, "III",L10:L159)</f>
        <v>0</v>
      </c>
      <c r="J6" s="131" t="str">
        <f>_xlfn.IFS(I6&gt;G6,"Čerpání dotace nesmí být vyšší než je max. výše stanovená v rozhodnutí.",H6&lt;&gt;I6,"Listy 2. Náklady a 4. Seznam dokladů musí být v souladu.",TRUE," ")</f>
        <v xml:space="preserve"> </v>
      </c>
    </row>
    <row r="7" spans="1:22" ht="10.5" customHeight="1" x14ac:dyDescent="0.25">
      <c r="D7" s="106"/>
      <c r="E7" s="106"/>
      <c r="F7" s="107"/>
    </row>
    <row r="8" spans="1:22" x14ac:dyDescent="0.25">
      <c r="B8" s="105" t="s">
        <v>262</v>
      </c>
      <c r="L8" s="103" t="s">
        <v>58</v>
      </c>
    </row>
    <row r="9" spans="1:22" ht="68.25" x14ac:dyDescent="0.25">
      <c r="A9" s="95" t="s">
        <v>248</v>
      </c>
      <c r="B9" s="98" t="s">
        <v>251</v>
      </c>
      <c r="C9" s="97" t="s">
        <v>252</v>
      </c>
      <c r="D9" s="95" t="s">
        <v>253</v>
      </c>
      <c r="E9" s="98" t="s">
        <v>255</v>
      </c>
      <c r="F9" s="97" t="s">
        <v>254</v>
      </c>
      <c r="G9" s="98" t="s">
        <v>274</v>
      </c>
      <c r="H9" s="97" t="s">
        <v>256</v>
      </c>
      <c r="I9" s="96" t="s">
        <v>257</v>
      </c>
      <c r="J9" s="96" t="s">
        <v>60</v>
      </c>
      <c r="K9" s="99" t="s">
        <v>258</v>
      </c>
      <c r="L9" s="102" t="s">
        <v>273</v>
      </c>
    </row>
    <row r="10" spans="1:22" x14ac:dyDescent="0.25">
      <c r="A10" s="2">
        <v>1</v>
      </c>
      <c r="B10" s="2"/>
      <c r="C10" s="2"/>
      <c r="D10" s="2"/>
      <c r="E10" s="2"/>
      <c r="F10" s="2"/>
      <c r="G10" s="110" t="s">
        <v>246</v>
      </c>
      <c r="H10" s="128"/>
      <c r="I10" s="108"/>
      <c r="J10" s="108"/>
      <c r="K10" s="129">
        <f>SUM(I10:J10)</f>
        <v>0</v>
      </c>
      <c r="L10" s="108"/>
      <c r="M10" s="109"/>
      <c r="N10" s="130"/>
      <c r="P10" s="109"/>
      <c r="Q10" s="109"/>
      <c r="R10" s="109"/>
      <c r="U10" s="130"/>
      <c r="V10" s="130"/>
    </row>
    <row r="11" spans="1:22" x14ac:dyDescent="0.25">
      <c r="A11" s="2">
        <v>2</v>
      </c>
      <c r="B11" s="2"/>
      <c r="C11" s="2"/>
      <c r="D11" s="2"/>
      <c r="E11" s="2"/>
      <c r="F11" s="2"/>
      <c r="G11" s="110" t="s">
        <v>246</v>
      </c>
      <c r="H11" s="128"/>
      <c r="I11" s="108"/>
      <c r="J11" s="108"/>
      <c r="K11" s="129">
        <f t="shared" ref="K11:K74" si="0">SUM(I11:J11)</f>
        <v>0</v>
      </c>
      <c r="L11" s="108"/>
      <c r="M11" s="109"/>
      <c r="N11" s="130"/>
      <c r="O11" s="109"/>
      <c r="P11" s="109"/>
      <c r="Q11" s="109"/>
      <c r="R11" s="109"/>
    </row>
    <row r="12" spans="1:22" x14ac:dyDescent="0.25">
      <c r="A12" s="2">
        <v>3</v>
      </c>
      <c r="B12" s="2"/>
      <c r="C12" s="2"/>
      <c r="D12" s="2"/>
      <c r="E12" s="2"/>
      <c r="F12" s="2"/>
      <c r="G12" s="110" t="s">
        <v>246</v>
      </c>
      <c r="H12" s="128"/>
      <c r="I12" s="108"/>
      <c r="J12" s="108"/>
      <c r="K12" s="129">
        <f t="shared" si="0"/>
        <v>0</v>
      </c>
      <c r="L12" s="108"/>
      <c r="M12" s="109"/>
      <c r="N12" s="109"/>
      <c r="O12" s="109"/>
      <c r="P12" s="109"/>
      <c r="Q12" s="109"/>
      <c r="R12" s="109"/>
    </row>
    <row r="13" spans="1:22" x14ac:dyDescent="0.25">
      <c r="A13" s="2">
        <v>4</v>
      </c>
      <c r="B13" s="2"/>
      <c r="C13" s="2"/>
      <c r="D13" s="2"/>
      <c r="E13" s="2"/>
      <c r="F13" s="2"/>
      <c r="G13" s="110" t="s">
        <v>246</v>
      </c>
      <c r="H13" s="128"/>
      <c r="I13" s="108"/>
      <c r="J13" s="108"/>
      <c r="K13" s="129">
        <f t="shared" si="0"/>
        <v>0</v>
      </c>
      <c r="L13" s="108"/>
      <c r="M13" s="109"/>
      <c r="N13" s="109"/>
      <c r="O13" s="109"/>
      <c r="P13" s="109"/>
      <c r="Q13" s="109"/>
      <c r="R13" s="109"/>
    </row>
    <row r="14" spans="1:22" x14ac:dyDescent="0.25">
      <c r="A14" s="2">
        <v>5</v>
      </c>
      <c r="B14" s="2"/>
      <c r="C14" s="2"/>
      <c r="D14" s="2"/>
      <c r="E14" s="2"/>
      <c r="F14" s="2"/>
      <c r="G14" s="110" t="s">
        <v>246</v>
      </c>
      <c r="H14" s="128"/>
      <c r="I14" s="108"/>
      <c r="J14" s="108"/>
      <c r="K14" s="129">
        <f t="shared" si="0"/>
        <v>0</v>
      </c>
      <c r="L14" s="108"/>
      <c r="M14" s="109"/>
      <c r="N14" s="109"/>
      <c r="O14" s="109"/>
      <c r="P14" s="109"/>
      <c r="Q14" s="109"/>
      <c r="R14" s="109"/>
    </row>
    <row r="15" spans="1:22" x14ac:dyDescent="0.25">
      <c r="A15" s="2">
        <v>6</v>
      </c>
      <c r="B15" s="2"/>
      <c r="C15" s="2"/>
      <c r="D15" s="2"/>
      <c r="E15" s="2"/>
      <c r="F15" s="2"/>
      <c r="G15" s="2" t="s">
        <v>246</v>
      </c>
      <c r="H15" s="128"/>
      <c r="I15" s="108"/>
      <c r="J15" s="108"/>
      <c r="K15" s="129">
        <f t="shared" si="0"/>
        <v>0</v>
      </c>
      <c r="L15" s="108"/>
      <c r="M15" s="109"/>
      <c r="N15" s="109"/>
      <c r="O15" s="109"/>
      <c r="P15" s="109"/>
      <c r="Q15" s="109"/>
      <c r="R15" s="109"/>
    </row>
    <row r="16" spans="1:22" x14ac:dyDescent="0.25">
      <c r="A16" s="2">
        <v>7</v>
      </c>
      <c r="B16" s="2"/>
      <c r="C16" s="2"/>
      <c r="D16" s="2"/>
      <c r="E16" s="2"/>
      <c r="F16" s="2"/>
      <c r="G16" s="2" t="s">
        <v>246</v>
      </c>
      <c r="H16" s="128"/>
      <c r="I16" s="108"/>
      <c r="J16" s="108"/>
      <c r="K16" s="129">
        <f t="shared" si="0"/>
        <v>0</v>
      </c>
      <c r="L16" s="108"/>
      <c r="M16" s="109"/>
      <c r="N16" s="109"/>
      <c r="O16" s="109"/>
      <c r="P16" s="109"/>
      <c r="Q16" s="109"/>
      <c r="R16" s="109"/>
    </row>
    <row r="17" spans="1:18" x14ac:dyDescent="0.25">
      <c r="A17" s="2">
        <v>8</v>
      </c>
      <c r="B17" s="2"/>
      <c r="C17" s="2"/>
      <c r="D17" s="2"/>
      <c r="E17" s="2"/>
      <c r="F17" s="2"/>
      <c r="G17" s="2" t="s">
        <v>246</v>
      </c>
      <c r="H17" s="128"/>
      <c r="I17" s="108"/>
      <c r="J17" s="108"/>
      <c r="K17" s="129">
        <f t="shared" si="0"/>
        <v>0</v>
      </c>
      <c r="L17" s="108"/>
      <c r="M17" s="109"/>
      <c r="N17" s="109"/>
      <c r="O17" s="109"/>
      <c r="P17" s="109"/>
      <c r="Q17" s="109"/>
      <c r="R17" s="109"/>
    </row>
    <row r="18" spans="1:18" x14ac:dyDescent="0.25">
      <c r="A18" s="2">
        <v>9</v>
      </c>
      <c r="B18" s="2"/>
      <c r="C18" s="2"/>
      <c r="D18" s="2"/>
      <c r="E18" s="2"/>
      <c r="F18" s="2"/>
      <c r="G18" s="2" t="s">
        <v>246</v>
      </c>
      <c r="H18" s="128"/>
      <c r="I18" s="108"/>
      <c r="J18" s="108"/>
      <c r="K18" s="129">
        <f t="shared" si="0"/>
        <v>0</v>
      </c>
      <c r="L18" s="108"/>
      <c r="M18" s="109"/>
      <c r="N18" s="109"/>
      <c r="O18" s="109"/>
      <c r="P18" s="109"/>
      <c r="Q18" s="109"/>
      <c r="R18" s="109"/>
    </row>
    <row r="19" spans="1:18" x14ac:dyDescent="0.25">
      <c r="A19" s="2">
        <v>10</v>
      </c>
      <c r="B19" s="2"/>
      <c r="C19" s="2"/>
      <c r="D19" s="2"/>
      <c r="E19" s="2"/>
      <c r="F19" s="2"/>
      <c r="G19" s="2" t="s">
        <v>246</v>
      </c>
      <c r="H19" s="128"/>
      <c r="I19" s="108"/>
      <c r="J19" s="108"/>
      <c r="K19" s="129">
        <f t="shared" si="0"/>
        <v>0</v>
      </c>
      <c r="L19" s="108"/>
    </row>
    <row r="20" spans="1:18" x14ac:dyDescent="0.25">
      <c r="A20" s="2">
        <v>11</v>
      </c>
      <c r="B20" s="2"/>
      <c r="C20" s="2"/>
      <c r="D20" s="2"/>
      <c r="E20" s="2"/>
      <c r="F20" s="2"/>
      <c r="G20" s="2" t="s">
        <v>246</v>
      </c>
      <c r="H20" s="128"/>
      <c r="I20" s="108"/>
      <c r="J20" s="108"/>
      <c r="K20" s="129">
        <f t="shared" si="0"/>
        <v>0</v>
      </c>
      <c r="L20" s="108"/>
    </row>
    <row r="21" spans="1:18" x14ac:dyDescent="0.25">
      <c r="A21" s="2">
        <v>12</v>
      </c>
      <c r="B21" s="2"/>
      <c r="C21" s="2"/>
      <c r="D21" s="2"/>
      <c r="E21" s="2"/>
      <c r="F21" s="2"/>
      <c r="G21" s="2" t="s">
        <v>246</v>
      </c>
      <c r="H21" s="128"/>
      <c r="I21" s="108"/>
      <c r="J21" s="108"/>
      <c r="K21" s="129">
        <f t="shared" si="0"/>
        <v>0</v>
      </c>
      <c r="L21" s="108"/>
    </row>
    <row r="22" spans="1:18" x14ac:dyDescent="0.25">
      <c r="A22" s="2">
        <v>13</v>
      </c>
      <c r="B22" s="2"/>
      <c r="C22" s="2"/>
      <c r="D22" s="2"/>
      <c r="E22" s="2"/>
      <c r="F22" s="2"/>
      <c r="G22" s="2" t="s">
        <v>246</v>
      </c>
      <c r="H22" s="128"/>
      <c r="I22" s="108"/>
      <c r="J22" s="108"/>
      <c r="K22" s="129">
        <f t="shared" si="0"/>
        <v>0</v>
      </c>
      <c r="L22" s="108"/>
    </row>
    <row r="23" spans="1:18" x14ac:dyDescent="0.25">
      <c r="A23" s="2">
        <v>14</v>
      </c>
      <c r="B23" s="2"/>
      <c r="C23" s="2"/>
      <c r="D23" s="2"/>
      <c r="E23" s="2"/>
      <c r="F23" s="2"/>
      <c r="G23" s="2" t="s">
        <v>246</v>
      </c>
      <c r="H23" s="128"/>
      <c r="I23" s="108"/>
      <c r="J23" s="108"/>
      <c r="K23" s="129">
        <f t="shared" si="0"/>
        <v>0</v>
      </c>
      <c r="L23" s="108"/>
    </row>
    <row r="24" spans="1:18" x14ac:dyDescent="0.25">
      <c r="A24" s="2">
        <v>15</v>
      </c>
      <c r="B24" s="2"/>
      <c r="C24" s="2"/>
      <c r="D24" s="2"/>
      <c r="E24" s="2"/>
      <c r="F24" s="2"/>
      <c r="G24" s="2" t="s">
        <v>246</v>
      </c>
      <c r="H24" s="128"/>
      <c r="I24" s="108"/>
      <c r="J24" s="108"/>
      <c r="K24" s="129">
        <f t="shared" si="0"/>
        <v>0</v>
      </c>
      <c r="L24" s="108"/>
    </row>
    <row r="25" spans="1:18" x14ac:dyDescent="0.25">
      <c r="A25" s="2">
        <v>16</v>
      </c>
      <c r="B25" s="2"/>
      <c r="C25" s="2"/>
      <c r="D25" s="2"/>
      <c r="E25" s="2"/>
      <c r="F25" s="2"/>
      <c r="G25" s="2" t="s">
        <v>246</v>
      </c>
      <c r="H25" s="128"/>
      <c r="I25" s="108"/>
      <c r="J25" s="108"/>
      <c r="K25" s="129">
        <f t="shared" si="0"/>
        <v>0</v>
      </c>
      <c r="L25" s="108"/>
    </row>
    <row r="26" spans="1:18" x14ac:dyDescent="0.25">
      <c r="A26" s="2">
        <v>17</v>
      </c>
      <c r="B26" s="2"/>
      <c r="C26" s="2"/>
      <c r="D26" s="2"/>
      <c r="E26" s="2"/>
      <c r="F26" s="2"/>
      <c r="G26" s="110" t="s">
        <v>246</v>
      </c>
      <c r="H26" s="128"/>
      <c r="I26" s="108"/>
      <c r="J26" s="108"/>
      <c r="K26" s="129">
        <f t="shared" si="0"/>
        <v>0</v>
      </c>
      <c r="L26" s="108"/>
    </row>
    <row r="27" spans="1:18" x14ac:dyDescent="0.25">
      <c r="A27" s="2">
        <v>18</v>
      </c>
      <c r="B27" s="2"/>
      <c r="C27" s="2"/>
      <c r="D27" s="2"/>
      <c r="E27" s="2"/>
      <c r="F27" s="2"/>
      <c r="G27" s="110" t="s">
        <v>246</v>
      </c>
      <c r="H27" s="128"/>
      <c r="I27" s="108"/>
      <c r="J27" s="108"/>
      <c r="K27" s="129">
        <f t="shared" si="0"/>
        <v>0</v>
      </c>
      <c r="L27" s="108"/>
    </row>
    <row r="28" spans="1:18" x14ac:dyDescent="0.25">
      <c r="A28" s="2">
        <v>19</v>
      </c>
      <c r="B28" s="2"/>
      <c r="C28" s="2"/>
      <c r="D28" s="2"/>
      <c r="E28" s="2"/>
      <c r="F28" s="2"/>
      <c r="G28" s="2" t="s">
        <v>246</v>
      </c>
      <c r="H28" s="128"/>
      <c r="I28" s="108"/>
      <c r="J28" s="108"/>
      <c r="K28" s="129">
        <f t="shared" si="0"/>
        <v>0</v>
      </c>
      <c r="L28" s="108"/>
    </row>
    <row r="29" spans="1:18" x14ac:dyDescent="0.25">
      <c r="A29" s="2">
        <v>20</v>
      </c>
      <c r="B29" s="2"/>
      <c r="C29" s="2"/>
      <c r="D29" s="2"/>
      <c r="E29" s="2"/>
      <c r="F29" s="2"/>
      <c r="G29" s="2" t="s">
        <v>246</v>
      </c>
      <c r="H29" s="128"/>
      <c r="I29" s="108"/>
      <c r="J29" s="108"/>
      <c r="K29" s="129">
        <f t="shared" si="0"/>
        <v>0</v>
      </c>
      <c r="L29" s="108"/>
    </row>
    <row r="30" spans="1:18" x14ac:dyDescent="0.25">
      <c r="A30" s="2">
        <v>21</v>
      </c>
      <c r="B30" s="2"/>
      <c r="C30" s="2"/>
      <c r="D30" s="2"/>
      <c r="E30" s="2"/>
      <c r="F30" s="2"/>
      <c r="G30" s="2" t="s">
        <v>246</v>
      </c>
      <c r="H30" s="128"/>
      <c r="I30" s="108"/>
      <c r="J30" s="108"/>
      <c r="K30" s="129">
        <f t="shared" si="0"/>
        <v>0</v>
      </c>
      <c r="L30" s="108"/>
    </row>
    <row r="31" spans="1:18" x14ac:dyDescent="0.25">
      <c r="A31" s="2">
        <v>22</v>
      </c>
      <c r="B31" s="2"/>
      <c r="C31" s="2"/>
      <c r="D31" s="2"/>
      <c r="E31" s="2"/>
      <c r="F31" s="2"/>
      <c r="G31" s="2" t="s">
        <v>246</v>
      </c>
      <c r="H31" s="128"/>
      <c r="I31" s="108"/>
      <c r="J31" s="108"/>
      <c r="K31" s="129">
        <f t="shared" si="0"/>
        <v>0</v>
      </c>
      <c r="L31" s="108"/>
    </row>
    <row r="32" spans="1:18" x14ac:dyDescent="0.25">
      <c r="A32" s="2">
        <v>23</v>
      </c>
      <c r="B32" s="2"/>
      <c r="C32" s="2"/>
      <c r="D32" s="2"/>
      <c r="E32" s="2"/>
      <c r="F32" s="2"/>
      <c r="G32" s="2" t="s">
        <v>246</v>
      </c>
      <c r="H32" s="128"/>
      <c r="I32" s="108"/>
      <c r="J32" s="108"/>
      <c r="K32" s="129">
        <f t="shared" si="0"/>
        <v>0</v>
      </c>
      <c r="L32" s="108"/>
    </row>
    <row r="33" spans="1:12" x14ac:dyDescent="0.25">
      <c r="A33" s="2">
        <v>24</v>
      </c>
      <c r="B33" s="2"/>
      <c r="C33" s="2"/>
      <c r="D33" s="2"/>
      <c r="E33" s="2"/>
      <c r="F33" s="2"/>
      <c r="G33" s="2" t="s">
        <v>246</v>
      </c>
      <c r="H33" s="128"/>
      <c r="I33" s="108"/>
      <c r="J33" s="108"/>
      <c r="K33" s="129">
        <f t="shared" si="0"/>
        <v>0</v>
      </c>
      <c r="L33" s="108"/>
    </row>
    <row r="34" spans="1:12" x14ac:dyDescent="0.25">
      <c r="A34" s="2">
        <v>25</v>
      </c>
      <c r="B34" s="2"/>
      <c r="C34" s="2"/>
      <c r="D34" s="2"/>
      <c r="E34" s="2"/>
      <c r="F34" s="2"/>
      <c r="G34" s="2" t="s">
        <v>246</v>
      </c>
      <c r="H34" s="128"/>
      <c r="I34" s="108"/>
      <c r="J34" s="108"/>
      <c r="K34" s="129">
        <f t="shared" si="0"/>
        <v>0</v>
      </c>
      <c r="L34" s="108"/>
    </row>
    <row r="35" spans="1:12" x14ac:dyDescent="0.25">
      <c r="A35" s="2">
        <v>26</v>
      </c>
      <c r="B35" s="2"/>
      <c r="C35" s="2"/>
      <c r="D35" s="2"/>
      <c r="E35" s="2"/>
      <c r="F35" s="2"/>
      <c r="G35" s="2" t="s">
        <v>246</v>
      </c>
      <c r="H35" s="128"/>
      <c r="I35" s="108"/>
      <c r="J35" s="108"/>
      <c r="K35" s="129">
        <f t="shared" si="0"/>
        <v>0</v>
      </c>
      <c r="L35" s="108"/>
    </row>
    <row r="36" spans="1:12" x14ac:dyDescent="0.25">
      <c r="A36" s="2">
        <v>27</v>
      </c>
      <c r="B36" s="2"/>
      <c r="C36" s="2"/>
      <c r="D36" s="2"/>
      <c r="E36" s="2"/>
      <c r="F36" s="2"/>
      <c r="G36" s="2" t="s">
        <v>246</v>
      </c>
      <c r="H36" s="128"/>
      <c r="I36" s="108"/>
      <c r="J36" s="108"/>
      <c r="K36" s="129">
        <f t="shared" si="0"/>
        <v>0</v>
      </c>
      <c r="L36" s="108"/>
    </row>
    <row r="37" spans="1:12" x14ac:dyDescent="0.25">
      <c r="A37" s="2">
        <v>28</v>
      </c>
      <c r="B37" s="2"/>
      <c r="C37" s="2"/>
      <c r="D37" s="2"/>
      <c r="E37" s="2"/>
      <c r="F37" s="2"/>
      <c r="G37" s="2" t="s">
        <v>246</v>
      </c>
      <c r="H37" s="128"/>
      <c r="I37" s="108"/>
      <c r="J37" s="108"/>
      <c r="K37" s="129">
        <f t="shared" si="0"/>
        <v>0</v>
      </c>
      <c r="L37" s="108"/>
    </row>
    <row r="38" spans="1:12" x14ac:dyDescent="0.25">
      <c r="A38" s="2">
        <v>29</v>
      </c>
      <c r="B38" s="2"/>
      <c r="C38" s="2"/>
      <c r="D38" s="2"/>
      <c r="E38" s="2"/>
      <c r="F38" s="2"/>
      <c r="G38" s="2" t="s">
        <v>246</v>
      </c>
      <c r="H38" s="128"/>
      <c r="I38" s="108"/>
      <c r="J38" s="108"/>
      <c r="K38" s="129">
        <f t="shared" si="0"/>
        <v>0</v>
      </c>
      <c r="L38" s="108"/>
    </row>
    <row r="39" spans="1:12" x14ac:dyDescent="0.25">
      <c r="A39" s="2">
        <v>30</v>
      </c>
      <c r="B39" s="2"/>
      <c r="C39" s="2"/>
      <c r="D39" s="2"/>
      <c r="E39" s="2"/>
      <c r="F39" s="2"/>
      <c r="G39" s="2" t="s">
        <v>246</v>
      </c>
      <c r="H39" s="128"/>
      <c r="I39" s="108"/>
      <c r="J39" s="108"/>
      <c r="K39" s="129">
        <f t="shared" si="0"/>
        <v>0</v>
      </c>
      <c r="L39" s="108"/>
    </row>
    <row r="40" spans="1:12" x14ac:dyDescent="0.25">
      <c r="A40" s="2">
        <v>31</v>
      </c>
      <c r="B40" s="2"/>
      <c r="C40" s="2"/>
      <c r="D40" s="2"/>
      <c r="E40" s="2"/>
      <c r="F40" s="2"/>
      <c r="G40" s="2" t="s">
        <v>246</v>
      </c>
      <c r="H40" s="128"/>
      <c r="I40" s="108"/>
      <c r="J40" s="108"/>
      <c r="K40" s="129">
        <f t="shared" si="0"/>
        <v>0</v>
      </c>
      <c r="L40" s="108"/>
    </row>
    <row r="41" spans="1:12" x14ac:dyDescent="0.25">
      <c r="A41" s="2">
        <v>32</v>
      </c>
      <c r="B41" s="2"/>
      <c r="C41" s="2"/>
      <c r="D41" s="2"/>
      <c r="E41" s="2"/>
      <c r="F41" s="2"/>
      <c r="G41" s="2" t="s">
        <v>246</v>
      </c>
      <c r="H41" s="128"/>
      <c r="I41" s="108"/>
      <c r="J41" s="108"/>
      <c r="K41" s="129">
        <f t="shared" si="0"/>
        <v>0</v>
      </c>
      <c r="L41" s="108"/>
    </row>
    <row r="42" spans="1:12" x14ac:dyDescent="0.25">
      <c r="A42" s="2">
        <v>33</v>
      </c>
      <c r="B42" s="2"/>
      <c r="C42" s="2"/>
      <c r="D42" s="2"/>
      <c r="E42" s="2"/>
      <c r="F42" s="2"/>
      <c r="G42" s="2" t="s">
        <v>246</v>
      </c>
      <c r="H42" s="128"/>
      <c r="I42" s="108"/>
      <c r="J42" s="108"/>
      <c r="K42" s="129">
        <f t="shared" si="0"/>
        <v>0</v>
      </c>
      <c r="L42" s="108"/>
    </row>
    <row r="43" spans="1:12" x14ac:dyDescent="0.25">
      <c r="A43" s="2">
        <v>34</v>
      </c>
      <c r="B43" s="2"/>
      <c r="C43" s="2"/>
      <c r="D43" s="2"/>
      <c r="E43" s="2"/>
      <c r="F43" s="2"/>
      <c r="G43" s="2" t="s">
        <v>246</v>
      </c>
      <c r="H43" s="128"/>
      <c r="I43" s="108"/>
      <c r="J43" s="108"/>
      <c r="K43" s="129">
        <f t="shared" si="0"/>
        <v>0</v>
      </c>
      <c r="L43" s="108"/>
    </row>
    <row r="44" spans="1:12" x14ac:dyDescent="0.25">
      <c r="A44" s="2">
        <v>35</v>
      </c>
      <c r="B44" s="2"/>
      <c r="C44" s="2"/>
      <c r="D44" s="2"/>
      <c r="E44" s="2"/>
      <c r="F44" s="2"/>
      <c r="G44" s="2" t="s">
        <v>246</v>
      </c>
      <c r="H44" s="128"/>
      <c r="I44" s="108"/>
      <c r="J44" s="108"/>
      <c r="K44" s="129">
        <f t="shared" si="0"/>
        <v>0</v>
      </c>
      <c r="L44" s="108"/>
    </row>
    <row r="45" spans="1:12" x14ac:dyDescent="0.25">
      <c r="A45" s="2">
        <v>36</v>
      </c>
      <c r="B45" s="2"/>
      <c r="C45" s="2"/>
      <c r="D45" s="2"/>
      <c r="E45" s="2"/>
      <c r="F45" s="2"/>
      <c r="G45" s="2" t="s">
        <v>246</v>
      </c>
      <c r="H45" s="128"/>
      <c r="I45" s="108"/>
      <c r="J45" s="108"/>
      <c r="K45" s="129">
        <f t="shared" si="0"/>
        <v>0</v>
      </c>
      <c r="L45" s="108"/>
    </row>
    <row r="46" spans="1:12" x14ac:dyDescent="0.25">
      <c r="A46" s="2">
        <v>37</v>
      </c>
      <c r="B46" s="2"/>
      <c r="C46" s="2"/>
      <c r="D46" s="2"/>
      <c r="E46" s="2"/>
      <c r="F46" s="2"/>
      <c r="G46" s="2" t="s">
        <v>246</v>
      </c>
      <c r="H46" s="128"/>
      <c r="I46" s="108"/>
      <c r="J46" s="108"/>
      <c r="K46" s="129">
        <f t="shared" si="0"/>
        <v>0</v>
      </c>
      <c r="L46" s="108"/>
    </row>
    <row r="47" spans="1:12" x14ac:dyDescent="0.25">
      <c r="A47" s="2">
        <v>38</v>
      </c>
      <c r="B47" s="2"/>
      <c r="C47" s="2"/>
      <c r="D47" s="2"/>
      <c r="E47" s="2"/>
      <c r="F47" s="2"/>
      <c r="G47" s="2" t="s">
        <v>246</v>
      </c>
      <c r="H47" s="128"/>
      <c r="I47" s="108"/>
      <c r="J47" s="108"/>
      <c r="K47" s="129">
        <f t="shared" si="0"/>
        <v>0</v>
      </c>
      <c r="L47" s="108"/>
    </row>
    <row r="48" spans="1:12" x14ac:dyDescent="0.25">
      <c r="A48" s="2">
        <v>39</v>
      </c>
      <c r="B48" s="2"/>
      <c r="C48" s="2"/>
      <c r="D48" s="2"/>
      <c r="E48" s="2"/>
      <c r="F48" s="2"/>
      <c r="G48" s="2" t="s">
        <v>246</v>
      </c>
      <c r="H48" s="128"/>
      <c r="I48" s="108"/>
      <c r="J48" s="108"/>
      <c r="K48" s="129">
        <f t="shared" si="0"/>
        <v>0</v>
      </c>
      <c r="L48" s="108"/>
    </row>
    <row r="49" spans="1:12" x14ac:dyDescent="0.25">
      <c r="A49" s="2">
        <v>40</v>
      </c>
      <c r="B49" s="2"/>
      <c r="C49" s="2"/>
      <c r="D49" s="2"/>
      <c r="E49" s="2"/>
      <c r="F49" s="2"/>
      <c r="G49" s="2" t="s">
        <v>246</v>
      </c>
      <c r="H49" s="128"/>
      <c r="I49" s="108"/>
      <c r="J49" s="108"/>
      <c r="K49" s="129">
        <f t="shared" si="0"/>
        <v>0</v>
      </c>
      <c r="L49" s="108"/>
    </row>
    <row r="50" spans="1:12" x14ac:dyDescent="0.25">
      <c r="A50" s="2">
        <v>41</v>
      </c>
      <c r="B50" s="2"/>
      <c r="C50" s="2"/>
      <c r="D50" s="2"/>
      <c r="E50" s="2"/>
      <c r="F50" s="2"/>
      <c r="G50" s="2" t="s">
        <v>246</v>
      </c>
      <c r="H50" s="128"/>
      <c r="I50" s="108"/>
      <c r="J50" s="108"/>
      <c r="K50" s="129">
        <f t="shared" si="0"/>
        <v>0</v>
      </c>
      <c r="L50" s="108"/>
    </row>
    <row r="51" spans="1:12" x14ac:dyDescent="0.25">
      <c r="A51" s="2">
        <v>42</v>
      </c>
      <c r="B51" s="2"/>
      <c r="C51" s="2"/>
      <c r="D51" s="2"/>
      <c r="E51" s="2"/>
      <c r="F51" s="2"/>
      <c r="G51" s="2" t="s">
        <v>246</v>
      </c>
      <c r="H51" s="128"/>
      <c r="I51" s="108"/>
      <c r="J51" s="108"/>
      <c r="K51" s="129">
        <f t="shared" si="0"/>
        <v>0</v>
      </c>
      <c r="L51" s="108"/>
    </row>
    <row r="52" spans="1:12" x14ac:dyDescent="0.25">
      <c r="A52" s="2">
        <v>43</v>
      </c>
      <c r="B52" s="2"/>
      <c r="C52" s="2"/>
      <c r="D52" s="2"/>
      <c r="E52" s="2"/>
      <c r="F52" s="2"/>
      <c r="G52" s="2" t="s">
        <v>246</v>
      </c>
      <c r="H52" s="128"/>
      <c r="I52" s="108"/>
      <c r="J52" s="108"/>
      <c r="K52" s="129">
        <f t="shared" si="0"/>
        <v>0</v>
      </c>
      <c r="L52" s="108"/>
    </row>
    <row r="53" spans="1:12" x14ac:dyDescent="0.25">
      <c r="A53" s="2">
        <v>44</v>
      </c>
      <c r="B53" s="2"/>
      <c r="C53" s="2"/>
      <c r="D53" s="2"/>
      <c r="E53" s="2"/>
      <c r="F53" s="2"/>
      <c r="G53" s="2" t="s">
        <v>246</v>
      </c>
      <c r="H53" s="128"/>
      <c r="I53" s="108"/>
      <c r="J53" s="108"/>
      <c r="K53" s="129">
        <f t="shared" si="0"/>
        <v>0</v>
      </c>
      <c r="L53" s="108"/>
    </row>
    <row r="54" spans="1:12" x14ac:dyDescent="0.25">
      <c r="A54" s="2">
        <v>45</v>
      </c>
      <c r="B54" s="2"/>
      <c r="C54" s="2"/>
      <c r="D54" s="2"/>
      <c r="E54" s="2"/>
      <c r="F54" s="2"/>
      <c r="G54" s="2" t="s">
        <v>246</v>
      </c>
      <c r="H54" s="128"/>
      <c r="I54" s="108"/>
      <c r="J54" s="108"/>
      <c r="K54" s="129">
        <f t="shared" si="0"/>
        <v>0</v>
      </c>
      <c r="L54" s="108"/>
    </row>
    <row r="55" spans="1:12" x14ac:dyDescent="0.25">
      <c r="A55" s="2">
        <v>46</v>
      </c>
      <c r="B55" s="2"/>
      <c r="C55" s="2"/>
      <c r="D55" s="2"/>
      <c r="E55" s="2"/>
      <c r="F55" s="2"/>
      <c r="G55" s="2" t="s">
        <v>246</v>
      </c>
      <c r="H55" s="128"/>
      <c r="I55" s="108"/>
      <c r="J55" s="108"/>
      <c r="K55" s="129">
        <f t="shared" si="0"/>
        <v>0</v>
      </c>
      <c r="L55" s="108"/>
    </row>
    <row r="56" spans="1:12" x14ac:dyDescent="0.25">
      <c r="A56" s="2">
        <v>47</v>
      </c>
      <c r="B56" s="2"/>
      <c r="C56" s="2"/>
      <c r="D56" s="2"/>
      <c r="E56" s="2"/>
      <c r="F56" s="2"/>
      <c r="G56" s="2" t="s">
        <v>246</v>
      </c>
      <c r="H56" s="128"/>
      <c r="I56" s="108"/>
      <c r="J56" s="108"/>
      <c r="K56" s="129">
        <f t="shared" si="0"/>
        <v>0</v>
      </c>
      <c r="L56" s="108"/>
    </row>
    <row r="57" spans="1:12" x14ac:dyDescent="0.25">
      <c r="A57" s="2">
        <v>48</v>
      </c>
      <c r="B57" s="2"/>
      <c r="C57" s="2"/>
      <c r="D57" s="2"/>
      <c r="E57" s="2"/>
      <c r="F57" s="2"/>
      <c r="G57" s="2" t="s">
        <v>246</v>
      </c>
      <c r="H57" s="128"/>
      <c r="I57" s="108"/>
      <c r="J57" s="108"/>
      <c r="K57" s="129">
        <f t="shared" si="0"/>
        <v>0</v>
      </c>
      <c r="L57" s="108"/>
    </row>
    <row r="58" spans="1:12" x14ac:dyDescent="0.25">
      <c r="A58" s="2">
        <v>49</v>
      </c>
      <c r="B58" s="2"/>
      <c r="C58" s="2"/>
      <c r="D58" s="2"/>
      <c r="E58" s="2"/>
      <c r="F58" s="2"/>
      <c r="G58" s="2" t="s">
        <v>246</v>
      </c>
      <c r="H58" s="128"/>
      <c r="I58" s="108"/>
      <c r="J58" s="108"/>
      <c r="K58" s="129">
        <f t="shared" si="0"/>
        <v>0</v>
      </c>
      <c r="L58" s="108"/>
    </row>
    <row r="59" spans="1:12" x14ac:dyDescent="0.25">
      <c r="A59" s="2">
        <v>50</v>
      </c>
      <c r="B59" s="2"/>
      <c r="C59" s="2"/>
      <c r="D59" s="2"/>
      <c r="E59" s="2"/>
      <c r="F59" s="2"/>
      <c r="G59" s="2" t="s">
        <v>246</v>
      </c>
      <c r="H59" s="128"/>
      <c r="I59" s="108"/>
      <c r="J59" s="108"/>
      <c r="K59" s="129">
        <f t="shared" si="0"/>
        <v>0</v>
      </c>
      <c r="L59" s="108"/>
    </row>
    <row r="60" spans="1:12" x14ac:dyDescent="0.25">
      <c r="A60" s="2">
        <v>51</v>
      </c>
      <c r="B60" s="2"/>
      <c r="C60" s="2"/>
      <c r="D60" s="2"/>
      <c r="E60" s="2"/>
      <c r="F60" s="2"/>
      <c r="G60" s="2" t="s">
        <v>246</v>
      </c>
      <c r="H60" s="128"/>
      <c r="I60" s="108"/>
      <c r="J60" s="108"/>
      <c r="K60" s="129">
        <f t="shared" si="0"/>
        <v>0</v>
      </c>
      <c r="L60" s="108"/>
    </row>
    <row r="61" spans="1:12" x14ac:dyDescent="0.25">
      <c r="A61" s="2">
        <v>52</v>
      </c>
      <c r="B61" s="2"/>
      <c r="C61" s="2"/>
      <c r="D61" s="2"/>
      <c r="E61" s="2"/>
      <c r="F61" s="2"/>
      <c r="G61" s="2" t="s">
        <v>246</v>
      </c>
      <c r="H61" s="128"/>
      <c r="I61" s="108"/>
      <c r="J61" s="108"/>
      <c r="K61" s="129">
        <f t="shared" si="0"/>
        <v>0</v>
      </c>
      <c r="L61" s="108"/>
    </row>
    <row r="62" spans="1:12" x14ac:dyDescent="0.25">
      <c r="A62" s="2">
        <v>53</v>
      </c>
      <c r="B62" s="2"/>
      <c r="C62" s="2"/>
      <c r="D62" s="2"/>
      <c r="E62" s="2"/>
      <c r="F62" s="2"/>
      <c r="G62" s="2" t="s">
        <v>246</v>
      </c>
      <c r="H62" s="128"/>
      <c r="I62" s="108"/>
      <c r="J62" s="108"/>
      <c r="K62" s="129">
        <f t="shared" si="0"/>
        <v>0</v>
      </c>
      <c r="L62" s="108"/>
    </row>
    <row r="63" spans="1:12" x14ac:dyDescent="0.25">
      <c r="A63" s="2">
        <v>54</v>
      </c>
      <c r="B63" s="2"/>
      <c r="C63" s="2"/>
      <c r="D63" s="2"/>
      <c r="E63" s="2"/>
      <c r="F63" s="2"/>
      <c r="G63" s="2" t="s">
        <v>246</v>
      </c>
      <c r="H63" s="128"/>
      <c r="I63" s="108"/>
      <c r="J63" s="108"/>
      <c r="K63" s="129">
        <f t="shared" si="0"/>
        <v>0</v>
      </c>
      <c r="L63" s="108"/>
    </row>
    <row r="64" spans="1:12" x14ac:dyDescent="0.25">
      <c r="A64" s="2">
        <v>55</v>
      </c>
      <c r="B64" s="2"/>
      <c r="C64" s="2"/>
      <c r="D64" s="2"/>
      <c r="E64" s="2"/>
      <c r="F64" s="2"/>
      <c r="G64" s="2" t="s">
        <v>246</v>
      </c>
      <c r="H64" s="128"/>
      <c r="I64" s="108"/>
      <c r="J64" s="108"/>
      <c r="K64" s="129">
        <f t="shared" si="0"/>
        <v>0</v>
      </c>
      <c r="L64" s="108"/>
    </row>
    <row r="65" spans="1:12" x14ac:dyDescent="0.25">
      <c r="A65" s="2">
        <v>56</v>
      </c>
      <c r="B65" s="2"/>
      <c r="C65" s="2"/>
      <c r="D65" s="2"/>
      <c r="E65" s="2"/>
      <c r="F65" s="2"/>
      <c r="G65" s="2" t="s">
        <v>246</v>
      </c>
      <c r="H65" s="128"/>
      <c r="I65" s="108"/>
      <c r="J65" s="108"/>
      <c r="K65" s="129">
        <f t="shared" si="0"/>
        <v>0</v>
      </c>
      <c r="L65" s="108"/>
    </row>
    <row r="66" spans="1:12" x14ac:dyDescent="0.25">
      <c r="A66" s="2">
        <v>57</v>
      </c>
      <c r="B66" s="2"/>
      <c r="C66" s="2"/>
      <c r="D66" s="2"/>
      <c r="E66" s="2"/>
      <c r="F66" s="2"/>
      <c r="G66" s="2" t="s">
        <v>246</v>
      </c>
      <c r="H66" s="128"/>
      <c r="I66" s="108"/>
      <c r="J66" s="108"/>
      <c r="K66" s="129">
        <f t="shared" si="0"/>
        <v>0</v>
      </c>
      <c r="L66" s="108"/>
    </row>
    <row r="67" spans="1:12" x14ac:dyDescent="0.25">
      <c r="A67" s="2">
        <v>58</v>
      </c>
      <c r="B67" s="2"/>
      <c r="C67" s="2"/>
      <c r="D67" s="2"/>
      <c r="E67" s="2"/>
      <c r="F67" s="2"/>
      <c r="G67" s="2" t="s">
        <v>246</v>
      </c>
      <c r="H67" s="128"/>
      <c r="I67" s="108"/>
      <c r="J67" s="108"/>
      <c r="K67" s="129">
        <f t="shared" si="0"/>
        <v>0</v>
      </c>
      <c r="L67" s="108"/>
    </row>
    <row r="68" spans="1:12" x14ac:dyDescent="0.25">
      <c r="A68" s="2">
        <v>59</v>
      </c>
      <c r="B68" s="2"/>
      <c r="C68" s="2"/>
      <c r="D68" s="2"/>
      <c r="E68" s="2"/>
      <c r="F68" s="2"/>
      <c r="G68" s="2" t="s">
        <v>246</v>
      </c>
      <c r="H68" s="128"/>
      <c r="I68" s="108"/>
      <c r="J68" s="108"/>
      <c r="K68" s="129">
        <f t="shared" si="0"/>
        <v>0</v>
      </c>
      <c r="L68" s="108"/>
    </row>
    <row r="69" spans="1:12" x14ac:dyDescent="0.25">
      <c r="A69" s="2">
        <v>60</v>
      </c>
      <c r="B69" s="2"/>
      <c r="C69" s="2"/>
      <c r="D69" s="2"/>
      <c r="E69" s="2"/>
      <c r="F69" s="2"/>
      <c r="G69" s="2" t="s">
        <v>246</v>
      </c>
      <c r="H69" s="128"/>
      <c r="I69" s="108"/>
      <c r="J69" s="108"/>
      <c r="K69" s="129">
        <f t="shared" si="0"/>
        <v>0</v>
      </c>
      <c r="L69" s="108"/>
    </row>
    <row r="70" spans="1:12" x14ac:dyDescent="0.25">
      <c r="A70" s="2">
        <v>61</v>
      </c>
      <c r="B70" s="2"/>
      <c r="C70" s="2"/>
      <c r="D70" s="2"/>
      <c r="E70" s="2"/>
      <c r="F70" s="2"/>
      <c r="G70" s="2" t="s">
        <v>246</v>
      </c>
      <c r="H70" s="128"/>
      <c r="I70" s="108"/>
      <c r="J70" s="108"/>
      <c r="K70" s="129">
        <f t="shared" si="0"/>
        <v>0</v>
      </c>
      <c r="L70" s="108"/>
    </row>
    <row r="71" spans="1:12" x14ac:dyDescent="0.25">
      <c r="A71" s="2">
        <v>62</v>
      </c>
      <c r="B71" s="2"/>
      <c r="C71" s="2"/>
      <c r="D71" s="2"/>
      <c r="E71" s="2"/>
      <c r="F71" s="2"/>
      <c r="G71" s="2" t="s">
        <v>246</v>
      </c>
      <c r="H71" s="128"/>
      <c r="I71" s="108"/>
      <c r="J71" s="108"/>
      <c r="K71" s="129">
        <f t="shared" si="0"/>
        <v>0</v>
      </c>
      <c r="L71" s="108"/>
    </row>
    <row r="72" spans="1:12" x14ac:dyDescent="0.25">
      <c r="A72" s="2">
        <v>63</v>
      </c>
      <c r="B72" s="2"/>
      <c r="C72" s="2"/>
      <c r="D72" s="2"/>
      <c r="E72" s="2"/>
      <c r="F72" s="2"/>
      <c r="G72" s="2" t="s">
        <v>246</v>
      </c>
      <c r="H72" s="128"/>
      <c r="I72" s="108"/>
      <c r="J72" s="108"/>
      <c r="K72" s="129">
        <f t="shared" si="0"/>
        <v>0</v>
      </c>
      <c r="L72" s="108"/>
    </row>
    <row r="73" spans="1:12" x14ac:dyDescent="0.25">
      <c r="A73" s="2">
        <v>64</v>
      </c>
      <c r="B73" s="2"/>
      <c r="C73" s="2"/>
      <c r="D73" s="2"/>
      <c r="E73" s="2"/>
      <c r="F73" s="2"/>
      <c r="G73" s="2" t="s">
        <v>246</v>
      </c>
      <c r="H73" s="128"/>
      <c r="I73" s="108"/>
      <c r="J73" s="108"/>
      <c r="K73" s="129">
        <f t="shared" si="0"/>
        <v>0</v>
      </c>
      <c r="L73" s="108"/>
    </row>
    <row r="74" spans="1:12" x14ac:dyDescent="0.25">
      <c r="A74" s="2">
        <v>65</v>
      </c>
      <c r="B74" s="2"/>
      <c r="C74" s="2"/>
      <c r="D74" s="2"/>
      <c r="E74" s="2"/>
      <c r="F74" s="2"/>
      <c r="G74" s="2" t="s">
        <v>246</v>
      </c>
      <c r="H74" s="128"/>
      <c r="I74" s="108"/>
      <c r="J74" s="108"/>
      <c r="K74" s="129">
        <f t="shared" si="0"/>
        <v>0</v>
      </c>
      <c r="L74" s="108"/>
    </row>
    <row r="75" spans="1:12" x14ac:dyDescent="0.25">
      <c r="A75" s="2">
        <v>66</v>
      </c>
      <c r="B75" s="2"/>
      <c r="C75" s="2"/>
      <c r="D75" s="2"/>
      <c r="E75" s="2"/>
      <c r="F75" s="2"/>
      <c r="G75" s="2" t="s">
        <v>246</v>
      </c>
      <c r="H75" s="128"/>
      <c r="I75" s="108"/>
      <c r="J75" s="108"/>
      <c r="K75" s="129">
        <f t="shared" ref="K75:K138" si="1">SUM(I75:J75)</f>
        <v>0</v>
      </c>
      <c r="L75" s="108"/>
    </row>
    <row r="76" spans="1:12" x14ac:dyDescent="0.25">
      <c r="A76" s="2">
        <v>67</v>
      </c>
      <c r="B76" s="2"/>
      <c r="C76" s="2"/>
      <c r="D76" s="2"/>
      <c r="E76" s="2"/>
      <c r="F76" s="2"/>
      <c r="G76" s="2" t="s">
        <v>246</v>
      </c>
      <c r="H76" s="128"/>
      <c r="I76" s="108"/>
      <c r="J76" s="108"/>
      <c r="K76" s="129">
        <f t="shared" si="1"/>
        <v>0</v>
      </c>
      <c r="L76" s="108"/>
    </row>
    <row r="77" spans="1:12" x14ac:dyDescent="0.25">
      <c r="A77" s="2">
        <v>68</v>
      </c>
      <c r="B77" s="2"/>
      <c r="C77" s="2"/>
      <c r="D77" s="2"/>
      <c r="E77" s="2"/>
      <c r="F77" s="2"/>
      <c r="G77" s="2" t="s">
        <v>246</v>
      </c>
      <c r="H77" s="128"/>
      <c r="I77" s="108"/>
      <c r="J77" s="108"/>
      <c r="K77" s="129">
        <f t="shared" si="1"/>
        <v>0</v>
      </c>
      <c r="L77" s="108"/>
    </row>
    <row r="78" spans="1:12" x14ac:dyDescent="0.25">
      <c r="A78" s="2">
        <v>69</v>
      </c>
      <c r="B78" s="2"/>
      <c r="C78" s="2"/>
      <c r="D78" s="2"/>
      <c r="E78" s="2"/>
      <c r="F78" s="2"/>
      <c r="G78" s="2" t="s">
        <v>246</v>
      </c>
      <c r="H78" s="128"/>
      <c r="I78" s="108"/>
      <c r="J78" s="108"/>
      <c r="K78" s="129">
        <f t="shared" si="1"/>
        <v>0</v>
      </c>
      <c r="L78" s="108"/>
    </row>
    <row r="79" spans="1:12" x14ac:dyDescent="0.25">
      <c r="A79" s="2">
        <v>70</v>
      </c>
      <c r="B79" s="2"/>
      <c r="C79" s="2"/>
      <c r="D79" s="2"/>
      <c r="E79" s="2"/>
      <c r="F79" s="2"/>
      <c r="G79" s="2" t="s">
        <v>246</v>
      </c>
      <c r="H79" s="128"/>
      <c r="I79" s="108"/>
      <c r="J79" s="108"/>
      <c r="K79" s="129">
        <f t="shared" si="1"/>
        <v>0</v>
      </c>
      <c r="L79" s="108"/>
    </row>
    <row r="80" spans="1:12" x14ac:dyDescent="0.25">
      <c r="A80" s="2">
        <v>71</v>
      </c>
      <c r="B80" s="2"/>
      <c r="C80" s="2"/>
      <c r="D80" s="2"/>
      <c r="E80" s="2"/>
      <c r="F80" s="2"/>
      <c r="G80" s="2" t="s">
        <v>246</v>
      </c>
      <c r="H80" s="128"/>
      <c r="I80" s="108"/>
      <c r="J80" s="108"/>
      <c r="K80" s="129">
        <f t="shared" si="1"/>
        <v>0</v>
      </c>
      <c r="L80" s="108"/>
    </row>
    <row r="81" spans="1:12" x14ac:dyDescent="0.25">
      <c r="A81" s="2">
        <v>72</v>
      </c>
      <c r="B81" s="2"/>
      <c r="C81" s="2"/>
      <c r="D81" s="2"/>
      <c r="E81" s="2"/>
      <c r="F81" s="2"/>
      <c r="G81" s="2" t="s">
        <v>246</v>
      </c>
      <c r="H81" s="128"/>
      <c r="I81" s="108"/>
      <c r="J81" s="108"/>
      <c r="K81" s="129">
        <f t="shared" si="1"/>
        <v>0</v>
      </c>
      <c r="L81" s="108"/>
    </row>
    <row r="82" spans="1:12" x14ac:dyDescent="0.25">
      <c r="A82" s="2">
        <v>73</v>
      </c>
      <c r="B82" s="2"/>
      <c r="C82" s="2"/>
      <c r="D82" s="2"/>
      <c r="E82" s="2"/>
      <c r="F82" s="2"/>
      <c r="G82" s="2" t="s">
        <v>246</v>
      </c>
      <c r="H82" s="128"/>
      <c r="I82" s="108"/>
      <c r="J82" s="108"/>
      <c r="K82" s="129">
        <f t="shared" si="1"/>
        <v>0</v>
      </c>
      <c r="L82" s="108"/>
    </row>
    <row r="83" spans="1:12" x14ac:dyDescent="0.25">
      <c r="A83" s="2">
        <v>74</v>
      </c>
      <c r="B83" s="2"/>
      <c r="C83" s="2"/>
      <c r="D83" s="2"/>
      <c r="E83" s="2"/>
      <c r="F83" s="2"/>
      <c r="G83" s="2" t="s">
        <v>246</v>
      </c>
      <c r="H83" s="128"/>
      <c r="I83" s="108"/>
      <c r="J83" s="108"/>
      <c r="K83" s="129">
        <f t="shared" si="1"/>
        <v>0</v>
      </c>
      <c r="L83" s="108"/>
    </row>
    <row r="84" spans="1:12" x14ac:dyDescent="0.25">
      <c r="A84" s="2">
        <v>75</v>
      </c>
      <c r="B84" s="2"/>
      <c r="C84" s="2"/>
      <c r="D84" s="2"/>
      <c r="E84" s="2"/>
      <c r="F84" s="2"/>
      <c r="G84" s="2" t="s">
        <v>246</v>
      </c>
      <c r="H84" s="128"/>
      <c r="I84" s="108"/>
      <c r="J84" s="108"/>
      <c r="K84" s="129">
        <f t="shared" si="1"/>
        <v>0</v>
      </c>
      <c r="L84" s="108"/>
    </row>
    <row r="85" spans="1:12" x14ac:dyDescent="0.25">
      <c r="A85" s="2">
        <v>76</v>
      </c>
      <c r="B85" s="2"/>
      <c r="C85" s="2"/>
      <c r="D85" s="2"/>
      <c r="E85" s="2"/>
      <c r="F85" s="2"/>
      <c r="G85" s="2" t="s">
        <v>246</v>
      </c>
      <c r="H85" s="128"/>
      <c r="I85" s="108"/>
      <c r="J85" s="108"/>
      <c r="K85" s="129">
        <f t="shared" si="1"/>
        <v>0</v>
      </c>
      <c r="L85" s="108"/>
    </row>
    <row r="86" spans="1:12" x14ac:dyDescent="0.25">
      <c r="A86" s="2">
        <v>77</v>
      </c>
      <c r="B86" s="2"/>
      <c r="C86" s="2"/>
      <c r="D86" s="2"/>
      <c r="E86" s="2"/>
      <c r="F86" s="2"/>
      <c r="G86" s="2" t="s">
        <v>246</v>
      </c>
      <c r="H86" s="128"/>
      <c r="I86" s="108"/>
      <c r="J86" s="108"/>
      <c r="K86" s="129">
        <f t="shared" si="1"/>
        <v>0</v>
      </c>
      <c r="L86" s="108"/>
    </row>
    <row r="87" spans="1:12" x14ac:dyDescent="0.25">
      <c r="A87" s="2">
        <v>78</v>
      </c>
      <c r="B87" s="2"/>
      <c r="C87" s="2"/>
      <c r="D87" s="2"/>
      <c r="E87" s="2"/>
      <c r="F87" s="2"/>
      <c r="G87" s="2" t="s">
        <v>246</v>
      </c>
      <c r="H87" s="128"/>
      <c r="I87" s="108"/>
      <c r="J87" s="108"/>
      <c r="K87" s="129">
        <f t="shared" si="1"/>
        <v>0</v>
      </c>
      <c r="L87" s="108"/>
    </row>
    <row r="88" spans="1:12" x14ac:dyDescent="0.25">
      <c r="A88" s="2">
        <v>79</v>
      </c>
      <c r="B88" s="2"/>
      <c r="C88" s="2"/>
      <c r="D88" s="2"/>
      <c r="E88" s="2"/>
      <c r="F88" s="2"/>
      <c r="G88" s="2" t="s">
        <v>246</v>
      </c>
      <c r="H88" s="128"/>
      <c r="I88" s="108"/>
      <c r="J88" s="108"/>
      <c r="K88" s="129">
        <f t="shared" si="1"/>
        <v>0</v>
      </c>
      <c r="L88" s="108"/>
    </row>
    <row r="89" spans="1:12" x14ac:dyDescent="0.25">
      <c r="A89" s="2">
        <v>80</v>
      </c>
      <c r="B89" s="2"/>
      <c r="C89" s="2"/>
      <c r="D89" s="2"/>
      <c r="E89" s="2"/>
      <c r="F89" s="2"/>
      <c r="G89" s="2" t="s">
        <v>246</v>
      </c>
      <c r="H89" s="128"/>
      <c r="I89" s="108"/>
      <c r="J89" s="108"/>
      <c r="K89" s="129">
        <f t="shared" si="1"/>
        <v>0</v>
      </c>
      <c r="L89" s="108"/>
    </row>
    <row r="90" spans="1:12" x14ac:dyDescent="0.25">
      <c r="A90" s="2">
        <v>81</v>
      </c>
      <c r="B90" s="2"/>
      <c r="C90" s="2"/>
      <c r="D90" s="2"/>
      <c r="E90" s="2"/>
      <c r="F90" s="2"/>
      <c r="G90" s="2" t="s">
        <v>246</v>
      </c>
      <c r="H90" s="128"/>
      <c r="I90" s="108"/>
      <c r="J90" s="108"/>
      <c r="K90" s="129">
        <f t="shared" si="1"/>
        <v>0</v>
      </c>
      <c r="L90" s="108"/>
    </row>
    <row r="91" spans="1:12" x14ac:dyDescent="0.25">
      <c r="A91" s="2">
        <v>82</v>
      </c>
      <c r="B91" s="2"/>
      <c r="C91" s="2"/>
      <c r="D91" s="2"/>
      <c r="E91" s="2"/>
      <c r="F91" s="2"/>
      <c r="G91" s="2" t="s">
        <v>246</v>
      </c>
      <c r="H91" s="128"/>
      <c r="I91" s="108"/>
      <c r="J91" s="108"/>
      <c r="K91" s="129">
        <f t="shared" si="1"/>
        <v>0</v>
      </c>
      <c r="L91" s="108"/>
    </row>
    <row r="92" spans="1:12" x14ac:dyDescent="0.25">
      <c r="A92" s="2">
        <v>83</v>
      </c>
      <c r="B92" s="2"/>
      <c r="C92" s="2"/>
      <c r="D92" s="2"/>
      <c r="E92" s="2"/>
      <c r="F92" s="2"/>
      <c r="G92" s="2" t="s">
        <v>246</v>
      </c>
      <c r="H92" s="128"/>
      <c r="I92" s="108"/>
      <c r="J92" s="108"/>
      <c r="K92" s="129">
        <f t="shared" si="1"/>
        <v>0</v>
      </c>
      <c r="L92" s="108"/>
    </row>
    <row r="93" spans="1:12" x14ac:dyDescent="0.25">
      <c r="A93" s="2">
        <v>84</v>
      </c>
      <c r="B93" s="2"/>
      <c r="C93" s="2"/>
      <c r="D93" s="2"/>
      <c r="E93" s="2"/>
      <c r="F93" s="2"/>
      <c r="G93" s="2" t="s">
        <v>246</v>
      </c>
      <c r="H93" s="128"/>
      <c r="I93" s="108"/>
      <c r="J93" s="108"/>
      <c r="K93" s="129">
        <f t="shared" si="1"/>
        <v>0</v>
      </c>
      <c r="L93" s="108"/>
    </row>
    <row r="94" spans="1:12" x14ac:dyDescent="0.25">
      <c r="A94" s="2">
        <v>85</v>
      </c>
      <c r="B94" s="2"/>
      <c r="C94" s="2"/>
      <c r="D94" s="2"/>
      <c r="E94" s="2"/>
      <c r="F94" s="2"/>
      <c r="G94" s="2" t="s">
        <v>246</v>
      </c>
      <c r="H94" s="128"/>
      <c r="I94" s="108"/>
      <c r="J94" s="108"/>
      <c r="K94" s="129">
        <f t="shared" si="1"/>
        <v>0</v>
      </c>
      <c r="L94" s="108"/>
    </row>
    <row r="95" spans="1:12" x14ac:dyDescent="0.25">
      <c r="A95" s="2">
        <v>86</v>
      </c>
      <c r="B95" s="2"/>
      <c r="C95" s="2"/>
      <c r="D95" s="2"/>
      <c r="E95" s="2"/>
      <c r="F95" s="2"/>
      <c r="G95" s="2" t="s">
        <v>246</v>
      </c>
      <c r="H95" s="128"/>
      <c r="I95" s="108"/>
      <c r="J95" s="108"/>
      <c r="K95" s="129">
        <f t="shared" si="1"/>
        <v>0</v>
      </c>
      <c r="L95" s="108"/>
    </row>
    <row r="96" spans="1:12" x14ac:dyDescent="0.25">
      <c r="A96" s="2">
        <v>87</v>
      </c>
      <c r="B96" s="2"/>
      <c r="C96" s="2"/>
      <c r="D96" s="2"/>
      <c r="E96" s="2"/>
      <c r="F96" s="2"/>
      <c r="G96" s="2" t="s">
        <v>246</v>
      </c>
      <c r="H96" s="128"/>
      <c r="I96" s="108"/>
      <c r="J96" s="108"/>
      <c r="K96" s="129">
        <f t="shared" si="1"/>
        <v>0</v>
      </c>
      <c r="L96" s="108"/>
    </row>
    <row r="97" spans="1:12" x14ac:dyDescent="0.25">
      <c r="A97" s="2">
        <v>88</v>
      </c>
      <c r="B97" s="2"/>
      <c r="C97" s="2"/>
      <c r="D97" s="2"/>
      <c r="E97" s="2"/>
      <c r="F97" s="2"/>
      <c r="G97" s="2" t="s">
        <v>246</v>
      </c>
      <c r="H97" s="128"/>
      <c r="I97" s="108"/>
      <c r="J97" s="108"/>
      <c r="K97" s="129">
        <f t="shared" si="1"/>
        <v>0</v>
      </c>
      <c r="L97" s="108"/>
    </row>
    <row r="98" spans="1:12" x14ac:dyDescent="0.25">
      <c r="A98" s="2">
        <v>89</v>
      </c>
      <c r="B98" s="2"/>
      <c r="C98" s="2"/>
      <c r="D98" s="2"/>
      <c r="E98" s="2"/>
      <c r="F98" s="2"/>
      <c r="G98" s="2" t="s">
        <v>246</v>
      </c>
      <c r="H98" s="128"/>
      <c r="I98" s="108"/>
      <c r="J98" s="108"/>
      <c r="K98" s="129">
        <f t="shared" si="1"/>
        <v>0</v>
      </c>
      <c r="L98" s="108"/>
    </row>
    <row r="99" spans="1:12" x14ac:dyDescent="0.25">
      <c r="A99" s="2">
        <v>90</v>
      </c>
      <c r="B99" s="2"/>
      <c r="C99" s="2"/>
      <c r="D99" s="2"/>
      <c r="E99" s="2"/>
      <c r="F99" s="2"/>
      <c r="G99" s="2" t="s">
        <v>246</v>
      </c>
      <c r="H99" s="128"/>
      <c r="I99" s="108"/>
      <c r="J99" s="108"/>
      <c r="K99" s="129">
        <f t="shared" si="1"/>
        <v>0</v>
      </c>
      <c r="L99" s="108"/>
    </row>
    <row r="100" spans="1:12" x14ac:dyDescent="0.25">
      <c r="A100" s="2">
        <v>91</v>
      </c>
      <c r="B100" s="2"/>
      <c r="C100" s="2"/>
      <c r="D100" s="2"/>
      <c r="E100" s="2"/>
      <c r="F100" s="2"/>
      <c r="G100" s="2" t="s">
        <v>246</v>
      </c>
      <c r="H100" s="128"/>
      <c r="I100" s="108"/>
      <c r="J100" s="108"/>
      <c r="K100" s="129">
        <f t="shared" si="1"/>
        <v>0</v>
      </c>
      <c r="L100" s="108"/>
    </row>
    <row r="101" spans="1:12" x14ac:dyDescent="0.25">
      <c r="A101" s="2">
        <v>92</v>
      </c>
      <c r="B101" s="2"/>
      <c r="C101" s="2"/>
      <c r="D101" s="2"/>
      <c r="E101" s="2"/>
      <c r="F101" s="2"/>
      <c r="G101" s="2" t="s">
        <v>246</v>
      </c>
      <c r="H101" s="128"/>
      <c r="I101" s="108"/>
      <c r="J101" s="108"/>
      <c r="K101" s="129">
        <f t="shared" si="1"/>
        <v>0</v>
      </c>
      <c r="L101" s="108"/>
    </row>
    <row r="102" spans="1:12" x14ac:dyDescent="0.25">
      <c r="A102" s="2">
        <v>93</v>
      </c>
      <c r="B102" s="2"/>
      <c r="C102" s="2"/>
      <c r="D102" s="2"/>
      <c r="E102" s="2"/>
      <c r="F102" s="2"/>
      <c r="G102" s="2" t="s">
        <v>246</v>
      </c>
      <c r="H102" s="128"/>
      <c r="I102" s="108"/>
      <c r="J102" s="108"/>
      <c r="K102" s="129">
        <f t="shared" si="1"/>
        <v>0</v>
      </c>
      <c r="L102" s="108"/>
    </row>
    <row r="103" spans="1:12" x14ac:dyDescent="0.25">
      <c r="A103" s="2">
        <v>94</v>
      </c>
      <c r="B103" s="2"/>
      <c r="C103" s="2"/>
      <c r="D103" s="2"/>
      <c r="E103" s="2"/>
      <c r="F103" s="2"/>
      <c r="G103" s="2" t="s">
        <v>246</v>
      </c>
      <c r="H103" s="128"/>
      <c r="I103" s="108"/>
      <c r="J103" s="108"/>
      <c r="K103" s="129">
        <f t="shared" si="1"/>
        <v>0</v>
      </c>
      <c r="L103" s="108"/>
    </row>
    <row r="104" spans="1:12" x14ac:dyDescent="0.25">
      <c r="A104" s="2">
        <v>95</v>
      </c>
      <c r="B104" s="2"/>
      <c r="C104" s="2"/>
      <c r="D104" s="2"/>
      <c r="E104" s="2"/>
      <c r="F104" s="2"/>
      <c r="G104" s="2" t="s">
        <v>246</v>
      </c>
      <c r="H104" s="128"/>
      <c r="I104" s="108"/>
      <c r="J104" s="108"/>
      <c r="K104" s="129">
        <f t="shared" si="1"/>
        <v>0</v>
      </c>
      <c r="L104" s="108"/>
    </row>
    <row r="105" spans="1:12" x14ac:dyDescent="0.25">
      <c r="A105" s="2">
        <v>96</v>
      </c>
      <c r="B105" s="2"/>
      <c r="C105" s="2"/>
      <c r="D105" s="2"/>
      <c r="E105" s="2"/>
      <c r="F105" s="2"/>
      <c r="G105" s="2" t="s">
        <v>246</v>
      </c>
      <c r="H105" s="128"/>
      <c r="I105" s="108"/>
      <c r="J105" s="108"/>
      <c r="K105" s="129">
        <f t="shared" si="1"/>
        <v>0</v>
      </c>
      <c r="L105" s="108"/>
    </row>
    <row r="106" spans="1:12" x14ac:dyDescent="0.25">
      <c r="A106" s="2">
        <v>97</v>
      </c>
      <c r="B106" s="2"/>
      <c r="C106" s="2"/>
      <c r="D106" s="2"/>
      <c r="E106" s="2"/>
      <c r="F106" s="2"/>
      <c r="G106" s="2" t="s">
        <v>246</v>
      </c>
      <c r="H106" s="128"/>
      <c r="I106" s="108"/>
      <c r="J106" s="108"/>
      <c r="K106" s="129">
        <f t="shared" si="1"/>
        <v>0</v>
      </c>
      <c r="L106" s="108"/>
    </row>
    <row r="107" spans="1:12" x14ac:dyDescent="0.25">
      <c r="A107" s="2">
        <v>98</v>
      </c>
      <c r="B107" s="2"/>
      <c r="C107" s="2"/>
      <c r="D107" s="2"/>
      <c r="E107" s="2"/>
      <c r="F107" s="2"/>
      <c r="G107" s="2" t="s">
        <v>246</v>
      </c>
      <c r="H107" s="128"/>
      <c r="I107" s="108"/>
      <c r="J107" s="108"/>
      <c r="K107" s="129">
        <f t="shared" si="1"/>
        <v>0</v>
      </c>
      <c r="L107" s="108"/>
    </row>
    <row r="108" spans="1:12" x14ac:dyDescent="0.25">
      <c r="A108" s="2">
        <v>99</v>
      </c>
      <c r="B108" s="2"/>
      <c r="C108" s="2"/>
      <c r="D108" s="2"/>
      <c r="E108" s="2"/>
      <c r="F108" s="2"/>
      <c r="G108" s="2" t="s">
        <v>246</v>
      </c>
      <c r="H108" s="128"/>
      <c r="I108" s="108"/>
      <c r="J108" s="108"/>
      <c r="K108" s="129">
        <f t="shared" si="1"/>
        <v>0</v>
      </c>
      <c r="L108" s="108"/>
    </row>
    <row r="109" spans="1:12" x14ac:dyDescent="0.25">
      <c r="A109" s="2">
        <v>100</v>
      </c>
      <c r="B109" s="2"/>
      <c r="C109" s="2"/>
      <c r="D109" s="2"/>
      <c r="E109" s="2"/>
      <c r="F109" s="2"/>
      <c r="G109" s="2" t="s">
        <v>246</v>
      </c>
      <c r="H109" s="128"/>
      <c r="I109" s="108"/>
      <c r="J109" s="108"/>
      <c r="K109" s="129">
        <f t="shared" si="1"/>
        <v>0</v>
      </c>
      <c r="L109" s="108"/>
    </row>
    <row r="110" spans="1:12" x14ac:dyDescent="0.25">
      <c r="A110" s="2">
        <v>101</v>
      </c>
      <c r="B110" s="2"/>
      <c r="C110" s="2"/>
      <c r="D110" s="2"/>
      <c r="E110" s="2"/>
      <c r="F110" s="2"/>
      <c r="G110" s="2" t="s">
        <v>246</v>
      </c>
      <c r="H110" s="128"/>
      <c r="I110" s="108"/>
      <c r="J110" s="108"/>
      <c r="K110" s="129">
        <f t="shared" si="1"/>
        <v>0</v>
      </c>
      <c r="L110" s="108"/>
    </row>
    <row r="111" spans="1:12" x14ac:dyDescent="0.25">
      <c r="A111" s="2">
        <v>102</v>
      </c>
      <c r="B111" s="2"/>
      <c r="C111" s="2"/>
      <c r="D111" s="2"/>
      <c r="E111" s="2"/>
      <c r="F111" s="2"/>
      <c r="G111" s="2" t="s">
        <v>246</v>
      </c>
      <c r="H111" s="128"/>
      <c r="I111" s="108"/>
      <c r="J111" s="108"/>
      <c r="K111" s="129">
        <f t="shared" si="1"/>
        <v>0</v>
      </c>
      <c r="L111" s="108"/>
    </row>
    <row r="112" spans="1:12" x14ac:dyDescent="0.25">
      <c r="A112" s="2">
        <v>103</v>
      </c>
      <c r="B112" s="2"/>
      <c r="C112" s="2"/>
      <c r="D112" s="2"/>
      <c r="E112" s="2"/>
      <c r="F112" s="2"/>
      <c r="G112" s="2" t="s">
        <v>246</v>
      </c>
      <c r="H112" s="128"/>
      <c r="I112" s="108"/>
      <c r="J112" s="108"/>
      <c r="K112" s="129">
        <f t="shared" si="1"/>
        <v>0</v>
      </c>
      <c r="L112" s="108"/>
    </row>
    <row r="113" spans="1:12" x14ac:dyDescent="0.25">
      <c r="A113" s="2">
        <v>104</v>
      </c>
      <c r="B113" s="2"/>
      <c r="C113" s="2"/>
      <c r="D113" s="2"/>
      <c r="E113" s="2"/>
      <c r="F113" s="2"/>
      <c r="G113" s="2" t="s">
        <v>246</v>
      </c>
      <c r="H113" s="128"/>
      <c r="I113" s="108"/>
      <c r="J113" s="108"/>
      <c r="K113" s="129">
        <f t="shared" si="1"/>
        <v>0</v>
      </c>
      <c r="L113" s="108"/>
    </row>
    <row r="114" spans="1:12" x14ac:dyDescent="0.25">
      <c r="A114" s="2">
        <v>105</v>
      </c>
      <c r="B114" s="2"/>
      <c r="C114" s="2"/>
      <c r="D114" s="2"/>
      <c r="E114" s="2"/>
      <c r="F114" s="2"/>
      <c r="G114" s="2" t="s">
        <v>246</v>
      </c>
      <c r="H114" s="128"/>
      <c r="I114" s="108"/>
      <c r="J114" s="108"/>
      <c r="K114" s="129">
        <f t="shared" si="1"/>
        <v>0</v>
      </c>
      <c r="L114" s="108"/>
    </row>
    <row r="115" spans="1:12" x14ac:dyDescent="0.25">
      <c r="A115" s="2">
        <v>106</v>
      </c>
      <c r="B115" s="2"/>
      <c r="C115" s="2"/>
      <c r="D115" s="2"/>
      <c r="E115" s="2"/>
      <c r="F115" s="2"/>
      <c r="G115" s="2" t="s">
        <v>246</v>
      </c>
      <c r="H115" s="128"/>
      <c r="I115" s="108"/>
      <c r="J115" s="108"/>
      <c r="K115" s="129">
        <f t="shared" si="1"/>
        <v>0</v>
      </c>
      <c r="L115" s="108"/>
    </row>
    <row r="116" spans="1:12" x14ac:dyDescent="0.25">
      <c r="A116" s="2">
        <v>107</v>
      </c>
      <c r="B116" s="2"/>
      <c r="C116" s="2"/>
      <c r="D116" s="2"/>
      <c r="E116" s="2"/>
      <c r="F116" s="2"/>
      <c r="G116" s="2" t="s">
        <v>246</v>
      </c>
      <c r="H116" s="128"/>
      <c r="I116" s="108"/>
      <c r="J116" s="108"/>
      <c r="K116" s="129">
        <f t="shared" si="1"/>
        <v>0</v>
      </c>
      <c r="L116" s="108"/>
    </row>
    <row r="117" spans="1:12" x14ac:dyDescent="0.25">
      <c r="A117" s="2">
        <v>108</v>
      </c>
      <c r="B117" s="2"/>
      <c r="C117" s="2"/>
      <c r="D117" s="2"/>
      <c r="E117" s="2"/>
      <c r="F117" s="2"/>
      <c r="G117" s="2" t="s">
        <v>246</v>
      </c>
      <c r="H117" s="128"/>
      <c r="I117" s="108"/>
      <c r="J117" s="108"/>
      <c r="K117" s="129">
        <f t="shared" si="1"/>
        <v>0</v>
      </c>
      <c r="L117" s="108"/>
    </row>
    <row r="118" spans="1:12" x14ac:dyDescent="0.25">
      <c r="A118" s="2">
        <v>109</v>
      </c>
      <c r="B118" s="2"/>
      <c r="C118" s="2"/>
      <c r="D118" s="2"/>
      <c r="E118" s="2"/>
      <c r="F118" s="2"/>
      <c r="G118" s="2" t="s">
        <v>246</v>
      </c>
      <c r="H118" s="128"/>
      <c r="I118" s="108"/>
      <c r="J118" s="108"/>
      <c r="K118" s="129">
        <f t="shared" si="1"/>
        <v>0</v>
      </c>
      <c r="L118" s="108"/>
    </row>
    <row r="119" spans="1:12" x14ac:dyDescent="0.25">
      <c r="A119" s="2">
        <v>110</v>
      </c>
      <c r="B119" s="2"/>
      <c r="C119" s="2"/>
      <c r="D119" s="2"/>
      <c r="E119" s="2"/>
      <c r="F119" s="2"/>
      <c r="G119" s="2" t="s">
        <v>246</v>
      </c>
      <c r="H119" s="128"/>
      <c r="I119" s="108"/>
      <c r="J119" s="108"/>
      <c r="K119" s="129">
        <f t="shared" si="1"/>
        <v>0</v>
      </c>
      <c r="L119" s="108"/>
    </row>
    <row r="120" spans="1:12" x14ac:dyDescent="0.25">
      <c r="A120" s="2">
        <v>111</v>
      </c>
      <c r="B120" s="2"/>
      <c r="C120" s="2"/>
      <c r="D120" s="2"/>
      <c r="E120" s="2"/>
      <c r="F120" s="2"/>
      <c r="G120" s="2" t="s">
        <v>246</v>
      </c>
      <c r="H120" s="128"/>
      <c r="I120" s="108"/>
      <c r="J120" s="108"/>
      <c r="K120" s="129">
        <f t="shared" si="1"/>
        <v>0</v>
      </c>
      <c r="L120" s="108"/>
    </row>
    <row r="121" spans="1:12" x14ac:dyDescent="0.25">
      <c r="A121" s="2">
        <v>112</v>
      </c>
      <c r="B121" s="2"/>
      <c r="C121" s="2"/>
      <c r="D121" s="2"/>
      <c r="E121" s="2"/>
      <c r="F121" s="2"/>
      <c r="G121" s="2" t="s">
        <v>246</v>
      </c>
      <c r="H121" s="128"/>
      <c r="I121" s="108"/>
      <c r="J121" s="108"/>
      <c r="K121" s="129">
        <f t="shared" si="1"/>
        <v>0</v>
      </c>
      <c r="L121" s="108"/>
    </row>
    <row r="122" spans="1:12" x14ac:dyDescent="0.25">
      <c r="A122" s="2">
        <v>113</v>
      </c>
      <c r="B122" s="2"/>
      <c r="C122" s="2"/>
      <c r="D122" s="2"/>
      <c r="E122" s="2"/>
      <c r="F122" s="2"/>
      <c r="G122" s="2" t="s">
        <v>246</v>
      </c>
      <c r="H122" s="128"/>
      <c r="I122" s="108"/>
      <c r="J122" s="108"/>
      <c r="K122" s="129">
        <f t="shared" si="1"/>
        <v>0</v>
      </c>
      <c r="L122" s="108"/>
    </row>
    <row r="123" spans="1:12" x14ac:dyDescent="0.25">
      <c r="A123" s="2">
        <v>114</v>
      </c>
      <c r="B123" s="2"/>
      <c r="C123" s="2"/>
      <c r="D123" s="2"/>
      <c r="E123" s="2"/>
      <c r="F123" s="2"/>
      <c r="G123" s="2" t="s">
        <v>246</v>
      </c>
      <c r="H123" s="128"/>
      <c r="I123" s="108"/>
      <c r="J123" s="108"/>
      <c r="K123" s="129">
        <f t="shared" si="1"/>
        <v>0</v>
      </c>
      <c r="L123" s="108"/>
    </row>
    <row r="124" spans="1:12" x14ac:dyDescent="0.25">
      <c r="A124" s="2">
        <v>115</v>
      </c>
      <c r="B124" s="2"/>
      <c r="C124" s="2"/>
      <c r="D124" s="2"/>
      <c r="E124" s="2"/>
      <c r="F124" s="2"/>
      <c r="G124" s="2" t="s">
        <v>246</v>
      </c>
      <c r="H124" s="128"/>
      <c r="I124" s="108"/>
      <c r="J124" s="108"/>
      <c r="K124" s="129">
        <f t="shared" si="1"/>
        <v>0</v>
      </c>
      <c r="L124" s="108"/>
    </row>
    <row r="125" spans="1:12" x14ac:dyDescent="0.25">
      <c r="A125" s="2">
        <v>116</v>
      </c>
      <c r="B125" s="2"/>
      <c r="C125" s="2"/>
      <c r="D125" s="2"/>
      <c r="E125" s="2"/>
      <c r="F125" s="2"/>
      <c r="G125" s="2" t="s">
        <v>246</v>
      </c>
      <c r="H125" s="128"/>
      <c r="I125" s="108"/>
      <c r="J125" s="108"/>
      <c r="K125" s="129">
        <f t="shared" si="1"/>
        <v>0</v>
      </c>
      <c r="L125" s="108"/>
    </row>
    <row r="126" spans="1:12" x14ac:dyDescent="0.25">
      <c r="A126" s="2">
        <v>117</v>
      </c>
      <c r="B126" s="2"/>
      <c r="C126" s="2"/>
      <c r="D126" s="2"/>
      <c r="E126" s="2"/>
      <c r="F126" s="2"/>
      <c r="G126" s="2" t="s">
        <v>246</v>
      </c>
      <c r="H126" s="128"/>
      <c r="I126" s="108"/>
      <c r="J126" s="108"/>
      <c r="K126" s="129">
        <f t="shared" si="1"/>
        <v>0</v>
      </c>
      <c r="L126" s="108"/>
    </row>
    <row r="127" spans="1:12" x14ac:dyDescent="0.25">
      <c r="A127" s="2">
        <v>118</v>
      </c>
      <c r="B127" s="2"/>
      <c r="C127" s="2"/>
      <c r="D127" s="2"/>
      <c r="E127" s="2"/>
      <c r="F127" s="2"/>
      <c r="G127" s="2" t="s">
        <v>246</v>
      </c>
      <c r="H127" s="128"/>
      <c r="I127" s="108"/>
      <c r="J127" s="108"/>
      <c r="K127" s="129">
        <f t="shared" si="1"/>
        <v>0</v>
      </c>
      <c r="L127" s="108"/>
    </row>
    <row r="128" spans="1:12" x14ac:dyDescent="0.25">
      <c r="A128" s="2">
        <v>119</v>
      </c>
      <c r="B128" s="2"/>
      <c r="C128" s="2"/>
      <c r="D128" s="2"/>
      <c r="E128" s="2"/>
      <c r="F128" s="2"/>
      <c r="G128" s="2" t="s">
        <v>246</v>
      </c>
      <c r="H128" s="128"/>
      <c r="I128" s="108"/>
      <c r="J128" s="108"/>
      <c r="K128" s="129">
        <f t="shared" si="1"/>
        <v>0</v>
      </c>
      <c r="L128" s="108"/>
    </row>
    <row r="129" spans="1:12" x14ac:dyDescent="0.25">
      <c r="A129" s="2">
        <v>120</v>
      </c>
      <c r="B129" s="2"/>
      <c r="C129" s="2"/>
      <c r="D129" s="2"/>
      <c r="E129" s="2"/>
      <c r="F129" s="2"/>
      <c r="G129" s="2" t="s">
        <v>246</v>
      </c>
      <c r="H129" s="128"/>
      <c r="I129" s="108"/>
      <c r="J129" s="108"/>
      <c r="K129" s="129">
        <f t="shared" si="1"/>
        <v>0</v>
      </c>
      <c r="L129" s="108"/>
    </row>
    <row r="130" spans="1:12" x14ac:dyDescent="0.25">
      <c r="A130" s="2">
        <v>121</v>
      </c>
      <c r="B130" s="2"/>
      <c r="C130" s="2"/>
      <c r="D130" s="2"/>
      <c r="E130" s="2"/>
      <c r="F130" s="2"/>
      <c r="G130" s="2" t="s">
        <v>246</v>
      </c>
      <c r="H130" s="128"/>
      <c r="I130" s="108"/>
      <c r="J130" s="108"/>
      <c r="K130" s="129">
        <f t="shared" si="1"/>
        <v>0</v>
      </c>
      <c r="L130" s="108"/>
    </row>
    <row r="131" spans="1:12" x14ac:dyDescent="0.25">
      <c r="A131" s="2">
        <v>122</v>
      </c>
      <c r="B131" s="2"/>
      <c r="C131" s="2"/>
      <c r="D131" s="2"/>
      <c r="E131" s="2"/>
      <c r="F131" s="2"/>
      <c r="G131" s="2" t="s">
        <v>246</v>
      </c>
      <c r="H131" s="128"/>
      <c r="I131" s="108"/>
      <c r="J131" s="108"/>
      <c r="K131" s="129">
        <f t="shared" si="1"/>
        <v>0</v>
      </c>
      <c r="L131" s="108"/>
    </row>
    <row r="132" spans="1:12" x14ac:dyDescent="0.25">
      <c r="A132" s="2">
        <v>123</v>
      </c>
      <c r="B132" s="2"/>
      <c r="C132" s="2"/>
      <c r="D132" s="2"/>
      <c r="E132" s="2"/>
      <c r="F132" s="2"/>
      <c r="G132" s="2" t="s">
        <v>246</v>
      </c>
      <c r="H132" s="128"/>
      <c r="I132" s="108"/>
      <c r="J132" s="108"/>
      <c r="K132" s="129">
        <f t="shared" si="1"/>
        <v>0</v>
      </c>
      <c r="L132" s="108"/>
    </row>
    <row r="133" spans="1:12" x14ac:dyDescent="0.25">
      <c r="A133" s="2">
        <v>124</v>
      </c>
      <c r="B133" s="2"/>
      <c r="C133" s="2"/>
      <c r="D133" s="2"/>
      <c r="E133" s="2"/>
      <c r="F133" s="2"/>
      <c r="G133" s="2" t="s">
        <v>246</v>
      </c>
      <c r="H133" s="128"/>
      <c r="I133" s="108"/>
      <c r="J133" s="108"/>
      <c r="K133" s="129">
        <f t="shared" si="1"/>
        <v>0</v>
      </c>
      <c r="L133" s="108"/>
    </row>
    <row r="134" spans="1:12" x14ac:dyDescent="0.25">
      <c r="A134" s="2">
        <v>125</v>
      </c>
      <c r="B134" s="2"/>
      <c r="C134" s="2"/>
      <c r="D134" s="2"/>
      <c r="E134" s="2"/>
      <c r="F134" s="2"/>
      <c r="G134" s="2" t="s">
        <v>246</v>
      </c>
      <c r="H134" s="128"/>
      <c r="I134" s="108"/>
      <c r="J134" s="108"/>
      <c r="K134" s="129">
        <f t="shared" si="1"/>
        <v>0</v>
      </c>
      <c r="L134" s="108"/>
    </row>
    <row r="135" spans="1:12" x14ac:dyDescent="0.25">
      <c r="A135" s="2">
        <v>126</v>
      </c>
      <c r="B135" s="2"/>
      <c r="C135" s="2"/>
      <c r="D135" s="2"/>
      <c r="E135" s="2"/>
      <c r="F135" s="2"/>
      <c r="G135" s="2" t="s">
        <v>246</v>
      </c>
      <c r="H135" s="128"/>
      <c r="I135" s="108"/>
      <c r="J135" s="108"/>
      <c r="K135" s="129">
        <f t="shared" si="1"/>
        <v>0</v>
      </c>
      <c r="L135" s="108"/>
    </row>
    <row r="136" spans="1:12" x14ac:dyDescent="0.25">
      <c r="A136" s="2">
        <v>127</v>
      </c>
      <c r="B136" s="2"/>
      <c r="C136" s="2"/>
      <c r="D136" s="2"/>
      <c r="E136" s="2"/>
      <c r="F136" s="2"/>
      <c r="G136" s="2" t="s">
        <v>246</v>
      </c>
      <c r="H136" s="128"/>
      <c r="I136" s="108"/>
      <c r="J136" s="108"/>
      <c r="K136" s="129">
        <f t="shared" si="1"/>
        <v>0</v>
      </c>
      <c r="L136" s="108"/>
    </row>
    <row r="137" spans="1:12" x14ac:dyDescent="0.25">
      <c r="A137" s="2">
        <v>128</v>
      </c>
      <c r="B137" s="2"/>
      <c r="C137" s="2"/>
      <c r="D137" s="2"/>
      <c r="E137" s="2"/>
      <c r="F137" s="2"/>
      <c r="G137" s="2" t="s">
        <v>246</v>
      </c>
      <c r="H137" s="128"/>
      <c r="I137" s="108"/>
      <c r="J137" s="108"/>
      <c r="K137" s="129">
        <f t="shared" si="1"/>
        <v>0</v>
      </c>
      <c r="L137" s="108"/>
    </row>
    <row r="138" spans="1:12" x14ac:dyDescent="0.25">
      <c r="A138" s="2">
        <v>129</v>
      </c>
      <c r="B138" s="2"/>
      <c r="C138" s="2"/>
      <c r="D138" s="2"/>
      <c r="E138" s="2"/>
      <c r="F138" s="2"/>
      <c r="G138" s="2" t="s">
        <v>246</v>
      </c>
      <c r="H138" s="128"/>
      <c r="I138" s="108"/>
      <c r="J138" s="108"/>
      <c r="K138" s="129">
        <f t="shared" si="1"/>
        <v>0</v>
      </c>
      <c r="L138" s="108"/>
    </row>
    <row r="139" spans="1:12" x14ac:dyDescent="0.25">
      <c r="A139" s="2">
        <v>130</v>
      </c>
      <c r="B139" s="2"/>
      <c r="C139" s="2"/>
      <c r="D139" s="2"/>
      <c r="E139" s="2"/>
      <c r="F139" s="2"/>
      <c r="G139" s="2" t="s">
        <v>246</v>
      </c>
      <c r="H139" s="128"/>
      <c r="I139" s="108"/>
      <c r="J139" s="108"/>
      <c r="K139" s="129">
        <f t="shared" ref="K139:K159" si="2">SUM(I139:J139)</f>
        <v>0</v>
      </c>
      <c r="L139" s="108"/>
    </row>
    <row r="140" spans="1:12" x14ac:dyDescent="0.25">
      <c r="A140" s="2">
        <v>131</v>
      </c>
      <c r="B140" s="2"/>
      <c r="C140" s="2"/>
      <c r="D140" s="2"/>
      <c r="E140" s="2"/>
      <c r="F140" s="2"/>
      <c r="G140" s="2" t="s">
        <v>246</v>
      </c>
      <c r="H140" s="128"/>
      <c r="I140" s="108"/>
      <c r="J140" s="108"/>
      <c r="K140" s="129">
        <f t="shared" si="2"/>
        <v>0</v>
      </c>
      <c r="L140" s="108"/>
    </row>
    <row r="141" spans="1:12" x14ac:dyDescent="0.25">
      <c r="A141" s="2">
        <v>132</v>
      </c>
      <c r="B141" s="2"/>
      <c r="C141" s="2"/>
      <c r="D141" s="2"/>
      <c r="E141" s="2"/>
      <c r="F141" s="2"/>
      <c r="G141" s="2" t="s">
        <v>246</v>
      </c>
      <c r="H141" s="128"/>
      <c r="I141" s="108"/>
      <c r="J141" s="108"/>
      <c r="K141" s="129">
        <f t="shared" si="2"/>
        <v>0</v>
      </c>
      <c r="L141" s="108"/>
    </row>
    <row r="142" spans="1:12" x14ac:dyDescent="0.25">
      <c r="A142" s="2">
        <v>133</v>
      </c>
      <c r="B142" s="2"/>
      <c r="C142" s="2"/>
      <c r="D142" s="2"/>
      <c r="E142" s="2"/>
      <c r="F142" s="2"/>
      <c r="G142" s="2" t="s">
        <v>246</v>
      </c>
      <c r="H142" s="128"/>
      <c r="I142" s="108"/>
      <c r="J142" s="108"/>
      <c r="K142" s="129">
        <f t="shared" si="2"/>
        <v>0</v>
      </c>
      <c r="L142" s="108"/>
    </row>
    <row r="143" spans="1:12" x14ac:dyDescent="0.25">
      <c r="A143" s="2">
        <v>134</v>
      </c>
      <c r="B143" s="2"/>
      <c r="C143" s="2"/>
      <c r="D143" s="2"/>
      <c r="E143" s="2"/>
      <c r="F143" s="2"/>
      <c r="G143" s="2" t="s">
        <v>246</v>
      </c>
      <c r="H143" s="128"/>
      <c r="I143" s="108"/>
      <c r="J143" s="108"/>
      <c r="K143" s="129">
        <f t="shared" si="2"/>
        <v>0</v>
      </c>
      <c r="L143" s="108"/>
    </row>
    <row r="144" spans="1:12" x14ac:dyDescent="0.25">
      <c r="A144" s="2">
        <v>135</v>
      </c>
      <c r="B144" s="2"/>
      <c r="C144" s="2"/>
      <c r="D144" s="2"/>
      <c r="E144" s="2"/>
      <c r="F144" s="2"/>
      <c r="G144" s="2" t="s">
        <v>246</v>
      </c>
      <c r="H144" s="128"/>
      <c r="I144" s="108"/>
      <c r="J144" s="108"/>
      <c r="K144" s="129">
        <f t="shared" si="2"/>
        <v>0</v>
      </c>
      <c r="L144" s="108"/>
    </row>
    <row r="145" spans="1:12" x14ac:dyDescent="0.25">
      <c r="A145" s="2">
        <v>136</v>
      </c>
      <c r="B145" s="2"/>
      <c r="C145" s="2"/>
      <c r="D145" s="2"/>
      <c r="E145" s="2"/>
      <c r="F145" s="2"/>
      <c r="G145" s="2" t="s">
        <v>246</v>
      </c>
      <c r="H145" s="128"/>
      <c r="I145" s="108"/>
      <c r="J145" s="108"/>
      <c r="K145" s="129">
        <f t="shared" si="2"/>
        <v>0</v>
      </c>
      <c r="L145" s="108"/>
    </row>
    <row r="146" spans="1:12" x14ac:dyDescent="0.25">
      <c r="A146" s="2">
        <v>137</v>
      </c>
      <c r="B146" s="2"/>
      <c r="C146" s="2"/>
      <c r="D146" s="2"/>
      <c r="E146" s="2"/>
      <c r="F146" s="2"/>
      <c r="G146" s="2" t="s">
        <v>246</v>
      </c>
      <c r="H146" s="128"/>
      <c r="I146" s="108"/>
      <c r="J146" s="108"/>
      <c r="K146" s="129">
        <f t="shared" si="2"/>
        <v>0</v>
      </c>
      <c r="L146" s="108"/>
    </row>
    <row r="147" spans="1:12" x14ac:dyDescent="0.25">
      <c r="A147" s="2">
        <v>138</v>
      </c>
      <c r="B147" s="2"/>
      <c r="C147" s="2"/>
      <c r="D147" s="2"/>
      <c r="E147" s="2"/>
      <c r="F147" s="2"/>
      <c r="G147" s="2" t="s">
        <v>246</v>
      </c>
      <c r="H147" s="128"/>
      <c r="I147" s="108"/>
      <c r="J147" s="108"/>
      <c r="K147" s="129">
        <f t="shared" si="2"/>
        <v>0</v>
      </c>
      <c r="L147" s="108"/>
    </row>
    <row r="148" spans="1:12" x14ac:dyDescent="0.25">
      <c r="A148" s="2">
        <v>139</v>
      </c>
      <c r="B148" s="2"/>
      <c r="C148" s="2"/>
      <c r="D148" s="2"/>
      <c r="E148" s="2"/>
      <c r="F148" s="2"/>
      <c r="G148" s="2" t="s">
        <v>246</v>
      </c>
      <c r="H148" s="128"/>
      <c r="I148" s="108"/>
      <c r="J148" s="108"/>
      <c r="K148" s="129">
        <f t="shared" si="2"/>
        <v>0</v>
      </c>
      <c r="L148" s="108"/>
    </row>
    <row r="149" spans="1:12" x14ac:dyDescent="0.25">
      <c r="A149" s="2">
        <v>140</v>
      </c>
      <c r="B149" s="2"/>
      <c r="C149" s="2"/>
      <c r="D149" s="2"/>
      <c r="E149" s="2"/>
      <c r="F149" s="2"/>
      <c r="G149" s="2" t="s">
        <v>246</v>
      </c>
      <c r="H149" s="128"/>
      <c r="I149" s="108"/>
      <c r="J149" s="108"/>
      <c r="K149" s="129">
        <f t="shared" si="2"/>
        <v>0</v>
      </c>
      <c r="L149" s="108"/>
    </row>
    <row r="150" spans="1:12" x14ac:dyDescent="0.25">
      <c r="A150" s="2">
        <v>141</v>
      </c>
      <c r="B150" s="2"/>
      <c r="C150" s="2"/>
      <c r="D150" s="2"/>
      <c r="E150" s="2"/>
      <c r="F150" s="2"/>
      <c r="G150" s="2" t="s">
        <v>246</v>
      </c>
      <c r="H150" s="128"/>
      <c r="I150" s="108"/>
      <c r="J150" s="108"/>
      <c r="K150" s="129">
        <f t="shared" si="2"/>
        <v>0</v>
      </c>
      <c r="L150" s="108"/>
    </row>
    <row r="151" spans="1:12" x14ac:dyDescent="0.25">
      <c r="A151" s="2">
        <v>142</v>
      </c>
      <c r="B151" s="2"/>
      <c r="C151" s="2"/>
      <c r="D151" s="2"/>
      <c r="E151" s="2"/>
      <c r="F151" s="2"/>
      <c r="G151" s="2" t="s">
        <v>246</v>
      </c>
      <c r="H151" s="128"/>
      <c r="I151" s="108"/>
      <c r="J151" s="108"/>
      <c r="K151" s="129">
        <f t="shared" si="2"/>
        <v>0</v>
      </c>
      <c r="L151" s="108"/>
    </row>
    <row r="152" spans="1:12" x14ac:dyDescent="0.25">
      <c r="A152" s="2">
        <v>143</v>
      </c>
      <c r="B152" s="2"/>
      <c r="C152" s="2"/>
      <c r="D152" s="2"/>
      <c r="E152" s="2"/>
      <c r="F152" s="2"/>
      <c r="G152" s="2" t="s">
        <v>246</v>
      </c>
      <c r="H152" s="128"/>
      <c r="I152" s="108"/>
      <c r="J152" s="108"/>
      <c r="K152" s="129">
        <f t="shared" si="2"/>
        <v>0</v>
      </c>
      <c r="L152" s="108"/>
    </row>
    <row r="153" spans="1:12" x14ac:dyDescent="0.25">
      <c r="A153" s="2">
        <v>144</v>
      </c>
      <c r="B153" s="2"/>
      <c r="C153" s="2"/>
      <c r="D153" s="2"/>
      <c r="E153" s="2"/>
      <c r="F153" s="2"/>
      <c r="G153" s="2" t="s">
        <v>246</v>
      </c>
      <c r="H153" s="128"/>
      <c r="I153" s="108"/>
      <c r="J153" s="108"/>
      <c r="K153" s="129">
        <f t="shared" si="2"/>
        <v>0</v>
      </c>
      <c r="L153" s="108"/>
    </row>
    <row r="154" spans="1:12" x14ac:dyDescent="0.25">
      <c r="A154" s="2">
        <v>145</v>
      </c>
      <c r="B154" s="2"/>
      <c r="C154" s="2"/>
      <c r="D154" s="2"/>
      <c r="E154" s="2"/>
      <c r="F154" s="2"/>
      <c r="G154" s="2" t="s">
        <v>246</v>
      </c>
      <c r="H154" s="128"/>
      <c r="I154" s="108"/>
      <c r="J154" s="108"/>
      <c r="K154" s="129">
        <f t="shared" si="2"/>
        <v>0</v>
      </c>
      <c r="L154" s="108"/>
    </row>
    <row r="155" spans="1:12" x14ac:dyDescent="0.25">
      <c r="A155" s="2">
        <v>146</v>
      </c>
      <c r="B155" s="2"/>
      <c r="C155" s="2"/>
      <c r="D155" s="2"/>
      <c r="E155" s="2"/>
      <c r="F155" s="2"/>
      <c r="G155" s="2" t="s">
        <v>246</v>
      </c>
      <c r="H155" s="128"/>
      <c r="I155" s="108"/>
      <c r="J155" s="108"/>
      <c r="K155" s="129">
        <f t="shared" si="2"/>
        <v>0</v>
      </c>
      <c r="L155" s="108"/>
    </row>
    <row r="156" spans="1:12" x14ac:dyDescent="0.25">
      <c r="A156" s="2">
        <v>147</v>
      </c>
      <c r="B156" s="2"/>
      <c r="C156" s="2"/>
      <c r="D156" s="2"/>
      <c r="E156" s="2"/>
      <c r="F156" s="2"/>
      <c r="G156" s="2" t="s">
        <v>246</v>
      </c>
      <c r="H156" s="128"/>
      <c r="I156" s="108"/>
      <c r="J156" s="108"/>
      <c r="K156" s="129">
        <f t="shared" si="2"/>
        <v>0</v>
      </c>
      <c r="L156" s="108"/>
    </row>
    <row r="157" spans="1:12" x14ac:dyDescent="0.25">
      <c r="A157" s="2">
        <v>148</v>
      </c>
      <c r="B157" s="2"/>
      <c r="C157" s="2"/>
      <c r="D157" s="2"/>
      <c r="E157" s="2"/>
      <c r="F157" s="2"/>
      <c r="G157" s="2" t="s">
        <v>246</v>
      </c>
      <c r="H157" s="128"/>
      <c r="I157" s="108"/>
      <c r="J157" s="108"/>
      <c r="K157" s="129">
        <f t="shared" si="2"/>
        <v>0</v>
      </c>
      <c r="L157" s="108"/>
    </row>
    <row r="158" spans="1:12" x14ac:dyDescent="0.25">
      <c r="A158" s="2">
        <v>149</v>
      </c>
      <c r="B158" s="2"/>
      <c r="C158" s="2"/>
      <c r="D158" s="2"/>
      <c r="E158" s="2"/>
      <c r="F158" s="2"/>
      <c r="G158" s="2" t="s">
        <v>246</v>
      </c>
      <c r="H158" s="128"/>
      <c r="I158" s="108"/>
      <c r="J158" s="108"/>
      <c r="K158" s="129">
        <f t="shared" si="2"/>
        <v>0</v>
      </c>
      <c r="L158" s="108"/>
    </row>
    <row r="159" spans="1:12" x14ac:dyDescent="0.25">
      <c r="A159" s="2">
        <v>150</v>
      </c>
      <c r="B159" s="2"/>
      <c r="C159" s="2"/>
      <c r="D159" s="2"/>
      <c r="E159" s="2"/>
      <c r="F159" s="2"/>
      <c r="G159" s="2" t="s">
        <v>246</v>
      </c>
      <c r="H159" s="128"/>
      <c r="I159" s="108"/>
      <c r="J159" s="108"/>
      <c r="K159" s="129">
        <f t="shared" si="2"/>
        <v>0</v>
      </c>
      <c r="L159" s="108"/>
    </row>
  </sheetData>
  <mergeCells count="1">
    <mergeCell ref="H1:I1"/>
  </mergeCells>
  <conditionalFormatting sqref="L10:L24 L28:L159">
    <cfRule type="expression" dxfId="3" priority="33">
      <formula>L10&gt;I10</formula>
    </cfRule>
  </conditionalFormatting>
  <conditionalFormatting sqref="I3">
    <cfRule type="cellIs" dxfId="2" priority="32" operator="greaterThan">
      <formula>$G$3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31856E7-A47D-422B-982A-8DED12C6FE86}">
            <xm:f>IF(ISNUMBER(L10),OR(H10&lt;'1. Souhrn'!$D$4,H10&gt;'1. Souhrn'!$F$4))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1" id="{25687FA6-6209-4938-95CA-100853E27510}">
            <xm:f>IF(ISNUMBER(L11),OR(H11&lt;'1. Souhrn'!$D$4,H11&gt;'1. Souhrn'!$F$4))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C5F967-DAD6-45DC-98FC-7B856C6E2042}">
          <x14:formula1>
            <xm:f>'5. Data'!$A$34:$A$38</xm:f>
          </x14:formula1>
          <xm:sqref>G10:G159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DD9E-F374-45A6-80CE-817D206DC7BA}">
  <dimension ref="A1:A38"/>
  <sheetViews>
    <sheetView topLeftCell="A18" workbookViewId="0">
      <selection activeCell="A38" sqref="A38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6" spans="1:1" x14ac:dyDescent="0.25">
      <c r="A6" t="s">
        <v>247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38</v>
      </c>
    </row>
    <row r="11" spans="1:1" x14ac:dyDescent="0.25">
      <c r="A11" t="s">
        <v>40</v>
      </c>
    </row>
    <row r="12" spans="1:1" x14ac:dyDescent="0.25">
      <c r="A12" s="1" t="s">
        <v>15</v>
      </c>
    </row>
    <row r="13" spans="1:1" x14ac:dyDescent="0.25">
      <c r="A13" s="1" t="s">
        <v>16</v>
      </c>
    </row>
    <row r="14" spans="1:1" x14ac:dyDescent="0.25">
      <c r="A14" s="1" t="s">
        <v>18</v>
      </c>
    </row>
    <row r="15" spans="1:1" x14ac:dyDescent="0.25">
      <c r="A15" s="1" t="s">
        <v>17</v>
      </c>
    </row>
    <row r="16" spans="1:1" x14ac:dyDescent="0.25">
      <c r="A16" s="1" t="s">
        <v>19</v>
      </c>
    </row>
    <row r="17" spans="1:1" x14ac:dyDescent="0.25">
      <c r="A17" s="1" t="s">
        <v>20</v>
      </c>
    </row>
    <row r="18" spans="1:1" x14ac:dyDescent="0.25">
      <c r="A18" s="1" t="s">
        <v>21</v>
      </c>
    </row>
    <row r="19" spans="1:1" x14ac:dyDescent="0.25">
      <c r="A19" s="1" t="s">
        <v>23</v>
      </c>
    </row>
    <row r="20" spans="1:1" x14ac:dyDescent="0.25">
      <c r="A20" s="1" t="s">
        <v>22</v>
      </c>
    </row>
    <row r="21" spans="1:1" x14ac:dyDescent="0.25">
      <c r="A21" s="1" t="s">
        <v>24</v>
      </c>
    </row>
    <row r="22" spans="1:1" x14ac:dyDescent="0.25">
      <c r="A22" s="1" t="s">
        <v>25</v>
      </c>
    </row>
    <row r="23" spans="1:1" x14ac:dyDescent="0.25">
      <c r="A23" s="1" t="s">
        <v>26</v>
      </c>
    </row>
    <row r="24" spans="1:1" x14ac:dyDescent="0.25">
      <c r="A24" s="1" t="s">
        <v>28</v>
      </c>
    </row>
    <row r="25" spans="1:1" x14ac:dyDescent="0.25">
      <c r="A25" s="1" t="s">
        <v>27</v>
      </c>
    </row>
    <row r="26" spans="1:1" x14ac:dyDescent="0.25">
      <c r="A26" s="1" t="s">
        <v>29</v>
      </c>
    </row>
    <row r="27" spans="1:1" x14ac:dyDescent="0.25">
      <c r="A27" s="1" t="s">
        <v>30</v>
      </c>
    </row>
    <row r="28" spans="1:1" x14ac:dyDescent="0.25">
      <c r="A28" s="1" t="s">
        <v>31</v>
      </c>
    </row>
    <row r="29" spans="1:1" x14ac:dyDescent="0.25">
      <c r="A29" s="1" t="s">
        <v>33</v>
      </c>
    </row>
    <row r="30" spans="1:1" x14ac:dyDescent="0.25">
      <c r="A30" s="1" t="s">
        <v>32</v>
      </c>
    </row>
    <row r="31" spans="1:1" x14ac:dyDescent="0.25">
      <c r="A31" s="1" t="s">
        <v>34</v>
      </c>
    </row>
    <row r="32" spans="1:1" x14ac:dyDescent="0.25">
      <c r="A32" s="1" t="s">
        <v>35</v>
      </c>
    </row>
    <row r="34" spans="1:1" x14ac:dyDescent="0.25">
      <c r="A34" s="94" t="s">
        <v>246</v>
      </c>
    </row>
    <row r="35" spans="1:1" x14ac:dyDescent="0.25">
      <c r="A35" s="94" t="s">
        <v>243</v>
      </c>
    </row>
    <row r="36" spans="1:1" x14ac:dyDescent="0.25">
      <c r="A36" s="94" t="s">
        <v>244</v>
      </c>
    </row>
    <row r="37" spans="1:1" x14ac:dyDescent="0.25">
      <c r="A37" s="94" t="s">
        <v>245</v>
      </c>
    </row>
    <row r="38" spans="1:1" x14ac:dyDescent="0.25">
      <c r="A38" s="9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1. Souhrn</vt:lpstr>
      <vt:lpstr>2. Náklady</vt:lpstr>
      <vt:lpstr>3. Zdroje</vt:lpstr>
      <vt:lpstr>4. Seznam dokladů</vt:lpstr>
      <vt:lpstr>5. Data</vt:lpstr>
      <vt:lpstr>'2. Náklady'!Oblast_tisku</vt:lpstr>
      <vt:lpstr>'3. Zdroje'!Oblast_tisku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Sieglová</dc:creator>
  <cp:lastModifiedBy>Tereza Sieglová</cp:lastModifiedBy>
  <cp:lastPrinted>2023-12-01T15:57:06Z</cp:lastPrinted>
  <dcterms:created xsi:type="dcterms:W3CDTF">2023-11-29T00:06:12Z</dcterms:created>
  <dcterms:modified xsi:type="dcterms:W3CDTF">2024-01-12T12:09:10Z</dcterms:modified>
</cp:coreProperties>
</file>