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Formuláře\"/>
    </mc:Choice>
  </mc:AlternateContent>
  <xr:revisionPtr revIDLastSave="0" documentId="8_{9E168857-CABC-41B6-A9DF-871827C1AC2F}" xr6:coauthVersionLast="36" xr6:coauthVersionMax="36" xr10:uidLastSave="{00000000-0000-0000-0000-000000000000}"/>
  <bookViews>
    <workbookView xWindow="7365" yWindow="-135" windowWidth="12945" windowHeight="12240" activeTab="1" xr2:uid="{00000000-000D-0000-FFFF-FFFF00000000}"/>
  </bookViews>
  <sheets>
    <sheet name="AKCE 2023_NNO" sheetId="7" r:id="rId1"/>
    <sheet name="AKCE 2023_podnikatel a FO" sheetId="1" r:id="rId2"/>
    <sheet name="Data" sheetId="3" state="hidden" r:id="rId3"/>
    <sheet name="Přehled dokladů" sheetId="8" r:id="rId4"/>
  </sheets>
  <externalReferences>
    <externalReference r:id="rId5"/>
  </externalReferences>
  <definedNames>
    <definedName name="A">#REF!</definedName>
    <definedName name="A.">#REF!</definedName>
    <definedName name="Data">Data!$G$1:$G$48</definedName>
    <definedName name="Datum">Data!$C$1:$C$32</definedName>
    <definedName name="DPH">Data!$K$1:$K$3</definedName>
    <definedName name="elektronicky" localSheetId="2">Data!$C$2:$C$32</definedName>
    <definedName name="Kraj">Data!$F$1:$F$15</definedName>
    <definedName name="Literatura_okruhy">[1]Data!$F$1:$F$8</definedName>
    <definedName name="Nezisk">[1]Data!$I$1:$I$10</definedName>
    <definedName name="Neziskové">Data!$L$1:$L$10</definedName>
    <definedName name="Neziskovky">Data!$A$1:$A$10</definedName>
    <definedName name="Okres">Data!$E$1:$E$104</definedName>
    <definedName name="Okruhy">Data!$H$1:$H$5</definedName>
    <definedName name="Podnikatelské">Data!$M$1:$M$5</definedName>
    <definedName name="Termín">[1]Data!$N$1:$N$48</definedName>
    <definedName name="Vydání">[1]Data!$J$1:$J$6</definedName>
    <definedName name="Z_9D8F0199_9CB8_4FBA_852E_7E4A67D97509_.wvu.Cols" localSheetId="1" hidden="1">'AKCE 2023_podnikatel a FO'!$M:$M</definedName>
    <definedName name="Z_9D8F0199_9CB8_4FBA_852E_7E4A67D97509_.wvu.PrintArea" localSheetId="1" hidden="1">'AKCE 2023_podnikatel a FO'!$B$1:$K$82</definedName>
    <definedName name="zisk">Data!#REF!</definedName>
    <definedName name="Ziskovky">Data!$B$1:$B$6</definedName>
  </definedNames>
  <calcPr calcId="191029"/>
  <customWorkbookViews>
    <customWorkbookView name="Fišer Bohumil – osobní zobrazení" guid="{9D8F0199-9CB8-4FBA-852E-7E4A67D97509}" mergeInterval="0" personalView="1" maximized="1" windowWidth="1916" windowHeight="789" activeSheetId="2"/>
  </customWorkbookViews>
</workbook>
</file>

<file path=xl/calcChain.xml><?xml version="1.0" encoding="utf-8"?>
<calcChain xmlns="http://schemas.openxmlformats.org/spreadsheetml/2006/main">
  <c r="I28" i="8" l="1"/>
  <c r="I35" i="8"/>
  <c r="I44" i="8"/>
  <c r="I51" i="8"/>
  <c r="I57" i="8"/>
  <c r="I63" i="8"/>
  <c r="I69" i="8"/>
  <c r="I75" i="8"/>
  <c r="I83" i="8"/>
  <c r="I85" i="8" s="1"/>
  <c r="G94" i="8" l="1"/>
  <c r="H81" i="7" l="1"/>
  <c r="I98" i="7"/>
  <c r="H82" i="7"/>
  <c r="G82" i="7"/>
  <c r="G81" i="7"/>
  <c r="G111" i="7"/>
  <c r="G122" i="7" s="1"/>
  <c r="G131" i="7" s="1"/>
  <c r="E19" i="7"/>
  <c r="I20" i="7" s="1"/>
  <c r="E19" i="1"/>
  <c r="I20" i="1" s="1"/>
  <c r="J54" i="1"/>
  <c r="J53" i="1"/>
  <c r="I121" i="7"/>
  <c r="I120" i="1"/>
  <c r="I101" i="1"/>
  <c r="J83" i="7"/>
  <c r="J74" i="7"/>
  <c r="G83" i="8"/>
  <c r="G44" i="8"/>
  <c r="G57" i="8"/>
  <c r="G75" i="8"/>
  <c r="G16" i="8"/>
  <c r="G13" i="8"/>
  <c r="I100" i="1"/>
  <c r="H100" i="1"/>
  <c r="G100" i="1"/>
  <c r="G69" i="8"/>
  <c r="G63" i="8"/>
  <c r="G51" i="8"/>
  <c r="G35" i="8"/>
  <c r="G28" i="8"/>
  <c r="H83" i="8"/>
  <c r="H75" i="8"/>
  <c r="H69" i="8"/>
  <c r="H63" i="8"/>
  <c r="H57" i="8"/>
  <c r="H51" i="8"/>
  <c r="H44" i="8"/>
  <c r="H35" i="8"/>
  <c r="H28" i="8"/>
  <c r="I111" i="7"/>
  <c r="I122" i="7" s="1"/>
  <c r="I131" i="7" s="1"/>
  <c r="I97" i="7"/>
  <c r="H97" i="7"/>
  <c r="G97" i="7"/>
  <c r="J54" i="7"/>
  <c r="J53" i="7"/>
  <c r="I114" i="1"/>
  <c r="I121" i="1" s="1"/>
  <c r="H83" i="1"/>
  <c r="H84" i="1" s="1"/>
  <c r="G114" i="1"/>
  <c r="G121" i="1" s="1"/>
  <c r="G130" i="1" s="1"/>
  <c r="G83" i="1"/>
  <c r="G84" i="1" s="1"/>
  <c r="I130" i="1" l="1"/>
  <c r="G85" i="8"/>
  <c r="H101" i="1"/>
  <c r="F59" i="1" s="1"/>
  <c r="G101" i="1"/>
  <c r="G115" i="1" s="1"/>
  <c r="H98" i="7"/>
  <c r="G98" i="7"/>
  <c r="G112" i="7" s="1"/>
  <c r="H85" i="8"/>
  <c r="I135" i="7" l="1"/>
  <c r="F59" i="7"/>
  <c r="I134" i="1"/>
  <c r="I115" i="1"/>
  <c r="G134" i="1"/>
  <c r="I112" i="7"/>
  <c r="I113" i="7"/>
  <c r="G135" i="7"/>
  <c r="G11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Fišer Bohumil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3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 a vyberte</t>
        </r>
      </text>
    </comment>
    <comment ref="C3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  <comment ref="H3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  <comment ref="C41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a vyberte</t>
        </r>
      </text>
    </comment>
    <comment ref="G4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Fišer Bohumil</author>
  </authors>
  <commentList>
    <comment ref="H1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33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 a vyberte</t>
        </r>
      </text>
    </comment>
    <comment ref="C3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  <comment ref="H3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  <comment ref="C41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a vyberte</t>
        </r>
      </text>
    </comment>
    <comment ref="G41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</commentList>
</comments>
</file>

<file path=xl/sharedStrings.xml><?xml version="1.0" encoding="utf-8"?>
<sst xmlns="http://schemas.openxmlformats.org/spreadsheetml/2006/main" count="549" uniqueCount="385">
  <si>
    <t xml:space="preserve">Tematický okruh: </t>
  </si>
  <si>
    <t xml:space="preserve">Plátce DPH: </t>
  </si>
  <si>
    <t>Právní forma:</t>
  </si>
  <si>
    <t>b)  nezisková či příspěvková organizace</t>
  </si>
  <si>
    <t>IČ :</t>
  </si>
  <si>
    <t>Okres:</t>
  </si>
  <si>
    <t>Kraj: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</si>
  <si>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</si>
  <si>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(je-li odlišná od sídla žadatele):</t>
    </r>
  </si>
  <si>
    <t>Tel:</t>
  </si>
  <si>
    <t>Mail. adresa:</t>
  </si>
  <si>
    <t>rok</t>
  </si>
  <si>
    <t>MK
literatura</t>
  </si>
  <si>
    <t>MK
ost.umění</t>
  </si>
  <si>
    <t>MK
ost. odbory</t>
  </si>
  <si>
    <t>St. fond
kultury</t>
  </si>
  <si>
    <t>Jiná mi-nisterstva</t>
  </si>
  <si>
    <t>Krajský
úřad</t>
  </si>
  <si>
    <t>Město /
obec</t>
  </si>
  <si>
    <t>Celkem</t>
  </si>
  <si>
    <t>Partneři projektu a spolupracující subjekty :</t>
  </si>
  <si>
    <t>Nepřímé náklady celkem</t>
  </si>
  <si>
    <t>Přímé náklady celkem</t>
  </si>
  <si>
    <t>Náklady celkem (přímé a nepřímé)</t>
  </si>
  <si>
    <t>Příjmy celkem</t>
  </si>
  <si>
    <t>Státní fond kultury</t>
  </si>
  <si>
    <t>jiný subjekt</t>
  </si>
  <si>
    <t>Středočeský kraj   20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</si>
  <si>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</si>
  <si>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</si>
  <si>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</si>
  <si>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</si>
  <si>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</si>
  <si>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</si>
  <si>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</si>
  <si>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</si>
  <si>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</si>
  <si>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</si>
  <si>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</si>
  <si>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</si>
  <si>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311   České Budějovice</t>
  </si>
  <si>
    <t>Jihočeský kraj    31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</si>
  <si>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</si>
  <si>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</si>
  <si>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</si>
  <si>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</si>
  <si>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</si>
  <si>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</si>
  <si>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</si>
  <si>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</si>
  <si>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</si>
  <si>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</si>
  <si>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</si>
  <si>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</si>
  <si>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</si>
  <si>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</si>
  <si>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</si>
  <si>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</si>
  <si>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</si>
  <si>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</si>
  <si>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</si>
  <si>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</si>
  <si>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</si>
  <si>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</si>
  <si>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</si>
  <si>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</si>
  <si>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</si>
  <si>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</si>
  <si>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</si>
  <si>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</si>
  <si>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</si>
  <si>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</si>
  <si>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</si>
  <si>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</si>
  <si>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</si>
  <si>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</si>
  <si>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</si>
  <si>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</si>
  <si>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</si>
  <si>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</si>
  <si>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</si>
  <si>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</si>
  <si>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</si>
  <si>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</si>
  <si>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</si>
  <si>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</si>
  <si>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</si>
  <si>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</si>
  <si>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</si>
  <si>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</si>
  <si>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</si>
  <si>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</si>
  <si>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</si>
  <si>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</si>
  <si>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</si>
  <si>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</si>
  <si>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</si>
  <si>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</si>
  <si>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</si>
  <si>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</si>
  <si>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</si>
  <si>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</si>
  <si>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</si>
  <si>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</si>
  <si>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</si>
  <si>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</si>
  <si>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</si>
  <si>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</si>
  <si>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</si>
  <si>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</si>
  <si>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</si>
  <si>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</si>
  <si>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</si>
  <si>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</si>
  <si>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</si>
  <si>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</si>
  <si>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>5221   obecně prosp. spol.</t>
  </si>
  <si>
    <t>5222   spolek</t>
  </si>
  <si>
    <t>5332   vysoká škola</t>
  </si>
  <si>
    <t>5212   fyzická osoba</t>
  </si>
  <si>
    <t>5213   obchodní spol.</t>
  </si>
  <si>
    <t xml:space="preserve">Hl. město Praha    10 </t>
  </si>
  <si>
    <t xml:space="preserve">Hl. město Praha   </t>
  </si>
  <si>
    <t xml:space="preserve">Jihočeský  </t>
  </si>
  <si>
    <t>Jihomoravský</t>
  </si>
  <si>
    <t xml:space="preserve">Karlovarský </t>
  </si>
  <si>
    <t>Královéhradecký</t>
  </si>
  <si>
    <t xml:space="preserve">Liberecký </t>
  </si>
  <si>
    <t xml:space="preserve">Moravskoslezský </t>
  </si>
  <si>
    <t xml:space="preserve">Olomoucký   </t>
  </si>
  <si>
    <t xml:space="preserve">Pardubický  </t>
  </si>
  <si>
    <t xml:space="preserve">Plzeňský </t>
  </si>
  <si>
    <t xml:space="preserve">Středočeský   </t>
  </si>
  <si>
    <t xml:space="preserve">Ústecký </t>
  </si>
  <si>
    <t xml:space="preserve">Vysočina  </t>
  </si>
  <si>
    <t xml:space="preserve">Zlínský </t>
  </si>
  <si>
    <t>5229   nadace, ndační fond</t>
  </si>
  <si>
    <t>5229   sdružení práv. osob</t>
  </si>
  <si>
    <t>5321  přísp. org. měst a obcí</t>
  </si>
  <si>
    <t>5323   přísp. org. kraj.úřadů</t>
  </si>
  <si>
    <t>5334   veřejná výzkumná instituce</t>
  </si>
  <si>
    <t>15. 10.</t>
  </si>
  <si>
    <t>16. 10.</t>
  </si>
  <si>
    <t>17. 10.</t>
  </si>
  <si>
    <t>18. 10.</t>
  </si>
  <si>
    <t>19. 10.</t>
  </si>
  <si>
    <t>20. 10.</t>
  </si>
  <si>
    <t>21. 10.</t>
  </si>
  <si>
    <t>22. 10.</t>
  </si>
  <si>
    <t>23. 10.</t>
  </si>
  <si>
    <t>24. 10.</t>
  </si>
  <si>
    <t>15. 09.</t>
  </si>
  <si>
    <t>16. 09.</t>
  </si>
  <si>
    <t>17. 09.</t>
  </si>
  <si>
    <t>18. 09.</t>
  </si>
  <si>
    <t>19. 09.</t>
  </si>
  <si>
    <t>20. 09.</t>
  </si>
  <si>
    <t>21. 09.</t>
  </si>
  <si>
    <t>22. 09.</t>
  </si>
  <si>
    <t>23. 09.</t>
  </si>
  <si>
    <t>24. 09.</t>
  </si>
  <si>
    <t>25. 09.</t>
  </si>
  <si>
    <t>26. 09.</t>
  </si>
  <si>
    <t>27. 09.</t>
  </si>
  <si>
    <t>28. 09.</t>
  </si>
  <si>
    <t>29. 09.</t>
  </si>
  <si>
    <t>30. 09.</t>
  </si>
  <si>
    <t>3. 10.</t>
  </si>
  <si>
    <t>4. 10.</t>
  </si>
  <si>
    <t>5. 10.</t>
  </si>
  <si>
    <t>6. 10.</t>
  </si>
  <si>
    <t>7. 10.</t>
  </si>
  <si>
    <t>8. 10.</t>
  </si>
  <si>
    <t>9. 10.</t>
  </si>
  <si>
    <t>10. 10.</t>
  </si>
  <si>
    <t>11. 10.</t>
  </si>
  <si>
    <t>12. 10.</t>
  </si>
  <si>
    <t>13. 10.</t>
  </si>
  <si>
    <t>14. 10.</t>
  </si>
  <si>
    <t>25. 10.</t>
  </si>
  <si>
    <t>26. 10.</t>
  </si>
  <si>
    <t>27. 10.</t>
  </si>
  <si>
    <t>28. 10.</t>
  </si>
  <si>
    <t>29. 10.</t>
  </si>
  <si>
    <t>30. 10.</t>
  </si>
  <si>
    <t>31. 10.</t>
  </si>
  <si>
    <t>1. 10.</t>
  </si>
  <si>
    <t>2. 10.</t>
  </si>
  <si>
    <t>označte</t>
  </si>
  <si>
    <t xml:space="preserve">označte </t>
  </si>
  <si>
    <t>(s.r.o., a.s., družstvo apod.)</t>
  </si>
  <si>
    <t>2.    Festivaly a přehlídky</t>
  </si>
  <si>
    <t>3.    Literární pořady</t>
  </si>
  <si>
    <t>5.    Celoroční činnost</t>
  </si>
  <si>
    <t>4.    Soutěže, výstavy, semináře aj.</t>
  </si>
  <si>
    <t>Místo konání :</t>
  </si>
  <si>
    <t>Termín konání:</t>
  </si>
  <si>
    <t>Nájem prostor pro realizaci projektu</t>
  </si>
  <si>
    <t>Autorské poplatky (OSA, Dilia apod.)</t>
  </si>
  <si>
    <t>Příjmy z reklamy</t>
  </si>
  <si>
    <t>Finanční dary vázané na realizaci projektu</t>
  </si>
  <si>
    <t>Dotace z odd. literatury</t>
  </si>
  <si>
    <t>ano</t>
  </si>
  <si>
    <t>ne</t>
  </si>
  <si>
    <t>a) obchodní či jiná podnikatelská spol.; fyzická osoba</t>
  </si>
  <si>
    <t>Nájem kancelářských prostor</t>
  </si>
  <si>
    <t>Odpisy, bank.poplatky, účetní služby apod.</t>
  </si>
  <si>
    <t>Číslo a datum registrace (spolky, o.p.s. apod.)</t>
  </si>
  <si>
    <r>
      <t xml:space="preserve">1.  Nepřímé (režijní) náklady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</si>
  <si>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r>
      <t xml:space="preserve">2.  Přímé náklady 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</si>
  <si>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r>
      <rPr>
        <sz val="10"/>
        <color theme="1"/>
        <rFont val="Calibri"/>
        <family val="2"/>
        <charset val="238"/>
        <scheme val="minor"/>
      </rPr>
      <t>Dotace odd. umění MK</t>
    </r>
    <r>
      <rPr>
        <sz val="8"/>
        <color theme="1"/>
        <rFont val="Calibri"/>
        <family val="2"/>
        <charset val="238"/>
        <scheme val="minor"/>
      </rPr>
      <t xml:space="preserve"> (divadlo, hudba, výtv. umění)</t>
    </r>
  </si>
  <si>
    <r>
      <rPr>
        <sz val="10"/>
        <color theme="1"/>
        <rFont val="Calibri"/>
        <family val="2"/>
        <charset val="238"/>
        <scheme val="minor"/>
      </rPr>
      <t>Jiné ústřední orgány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(ministerstva bez MK)</t>
    </r>
  </si>
  <si>
    <r>
      <rPr>
        <sz val="9"/>
        <color theme="1"/>
        <rFont val="Calibri"/>
        <family val="2"/>
        <charset val="238"/>
        <scheme val="minor"/>
      </rPr>
      <t>Orgány státní správy /samosprávy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(kraje,města,obce)</t>
    </r>
  </si>
  <si>
    <t>Vrácené finanční prostředky:</t>
  </si>
  <si>
    <t>Čestné prohlášení k vyúčtování dotace</t>
  </si>
  <si>
    <t xml:space="preserve">Příjemce dotace čestně prohlašuje, že údaje, které uvedl ve formuláři vyúčtování, jsou úplné, správné a odpovídají skutečnosti a účetnictví příjemce,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</si>
  <si>
    <t xml:space="preserve"> (jméno, příjmení, podpis, razítko příjemce dotace, resp. osoby oprávněné 
 jednat jménem příjemce dotace, je-li jím právnická osoba)</t>
  </si>
  <si>
    <t xml:space="preserve">       ……………………..........................................................................</t>
  </si>
  <si>
    <t>Počet účinkujících :</t>
  </si>
  <si>
    <t>Skutečné
náklady</t>
  </si>
  <si>
    <t>Hrazeno
z dotace</t>
  </si>
  <si>
    <t xml:space="preserve"> ** podnikatelská org. - obchodní spol., fyzické osoby
* nestátní nezisková org.- o.p.s., spolek, nadace, nad.fond, přísp. org.               </t>
  </si>
  <si>
    <t>xxx</t>
  </si>
  <si>
    <t>Plánované
příjmy</t>
  </si>
  <si>
    <r>
      <t>Vstupné, kurzovné, účastnické, konferenční poplatky</t>
    </r>
    <r>
      <rPr>
        <sz val="9"/>
        <color theme="1"/>
        <rFont val="Calibri"/>
        <family val="2"/>
        <charset val="238"/>
        <scheme val="minor"/>
      </rPr>
      <t xml:space="preserve"> apod.</t>
    </r>
  </si>
  <si>
    <r>
      <rPr>
        <b/>
        <sz val="9"/>
        <color theme="1"/>
        <rFont val="Calibri"/>
        <family val="2"/>
        <charset val="238"/>
        <scheme val="minor"/>
      </rPr>
      <t>Příjmy z prodeje</t>
    </r>
    <r>
      <rPr>
        <sz val="9"/>
        <color theme="1"/>
        <rFont val="Calibri"/>
        <family val="2"/>
        <charset val="238"/>
        <scheme val="minor"/>
      </rPr>
      <t xml:space="preserve"> představení, z prodeje či pronájmu plochy aj.</t>
    </r>
  </si>
  <si>
    <t>Mzdové náklady související s realizací včetně pojištění a odvodů</t>
  </si>
  <si>
    <t>Přesný název příjemce: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</si>
  <si>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zodp. za vyúčtování):</t>
    </r>
  </si>
  <si>
    <r>
      <t xml:space="preserve">Č. dokl. </t>
    </r>
    <r>
      <rPr>
        <b/>
        <sz val="8"/>
        <rFont val="Times New Roman"/>
        <family val="1"/>
        <charset val="238"/>
      </rPr>
      <t>(dle 
úč.evidence)</t>
    </r>
  </si>
  <si>
    <t>Dodavatel, příjemce</t>
  </si>
  <si>
    <t>Přebývající volné řádky můžete v tabulce po označení kliknutím podle potřeby odebrat či další vložit.</t>
  </si>
  <si>
    <t xml:space="preserve">                 (jméno, příjmení, podpis, razítko příjemce dotace, resp. osoby oprávněné</t>
  </si>
  <si>
    <t xml:space="preserve"> jednat jménem příjemce dotace, je-li jím právnická osoba)</t>
  </si>
  <si>
    <r>
      <rPr>
        <b/>
        <u/>
        <sz val="11"/>
        <color theme="1"/>
        <rFont val="Calibri"/>
        <family val="2"/>
        <charset val="238"/>
        <scheme val="minor"/>
      </rPr>
      <t>Název projektu</t>
    </r>
    <r>
      <rPr>
        <u/>
        <sz val="11"/>
        <color theme="1"/>
        <rFont val="Calibri"/>
        <family val="2"/>
        <charset val="238"/>
        <scheme val="minor"/>
      </rPr>
      <t xml:space="preserve"> :</t>
    </r>
  </si>
  <si>
    <t>Tel.:</t>
  </si>
  <si>
    <t>Předpokl. 
náklady</t>
  </si>
  <si>
    <t>Plánované 
příjmy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</si>
  <si>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</si>
  <si>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t>Podíl dotace na celkových nákladech:</t>
  </si>
  <si>
    <t>(uveďte datum převodu a doložte fotokopií avíza)</t>
  </si>
  <si>
    <t>Přehled o dotacích poskytnutých žadateli na tento projekt v minulých letech :</t>
  </si>
  <si>
    <t xml:space="preserve">Právní subjektivita </t>
  </si>
  <si>
    <t>Podnikatelská org., fyz. osoba**</t>
  </si>
  <si>
    <t>Příjmy z realizace projektu</t>
  </si>
  <si>
    <t>Vlastní finanční vklad žadatele // Předpokládá se dokrytí nákladů na projekt z vlastních zdrojů žadatele, 
a to nad rámec tržeb a případných poskytnutých dotací či jiných zdrojů krytí.</t>
  </si>
  <si>
    <t>Nestátní nezisková organizace*</t>
  </si>
  <si>
    <t>Skutečné
 celk. náklady</t>
  </si>
  <si>
    <t>Nepřímé náklady bez mezd, odpisů, bank. poplatků a účetních služeb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</si>
  <si>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</si>
  <si>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</si>
  <si>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</si>
  <si>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Datum úhrady,
zaúčtování
(den, měs., rok)</t>
  </si>
  <si>
    <t>Uvést KONKRÉTNĚ předmět platby  ad 2/</t>
  </si>
  <si>
    <t>pokl/13116</t>
  </si>
  <si>
    <t>dohoda - DPP</t>
  </si>
  <si>
    <t>Honorář autora</t>
  </si>
  <si>
    <t>smlouva/ b.výpis</t>
  </si>
  <si>
    <t>faktura</t>
  </si>
  <si>
    <t>dohody - DPP</t>
  </si>
  <si>
    <t>viz příloha</t>
  </si>
  <si>
    <t>MEZISOUČET</t>
  </si>
  <si>
    <r>
      <t xml:space="preserve">Uvést slovy druh dokladu ad </t>
    </r>
    <r>
      <rPr>
        <b/>
        <vertAlign val="superscript"/>
        <sz val="9"/>
        <rFont val="Times New Roman"/>
        <family val="1"/>
        <charset val="238"/>
      </rPr>
      <t>1/</t>
    </r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</si>
  <si>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</si>
  <si>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Václav Zoul</t>
  </si>
  <si>
    <t>Karla Vaňková</t>
  </si>
  <si>
    <t>Pronájem sálu</t>
  </si>
  <si>
    <t>soupis dohod s účinkujícími v příloze</t>
  </si>
  <si>
    <t>U Loulů, Frant. Říha, Praha 5</t>
  </si>
  <si>
    <t>Honoráře umělecké</t>
  </si>
  <si>
    <t>Nájemné za prostory pro akci</t>
  </si>
  <si>
    <t>ad 1/  (faktura, smlouva, dohoda o provedení práce - DPP, pokladní doklad  apod.)</t>
  </si>
  <si>
    <t>Nájemné za prostory pro realizaci projektu</t>
  </si>
  <si>
    <t>Cestovní náklady zahraničních účinkujících - umělců, lektorů,
přednášejících, porot (ubytování, doprava)</t>
  </si>
  <si>
    <t>při větším množství dokladů stejného druhu</t>
  </si>
  <si>
    <t>Event. zahraniční zdroje vázané na projekt</t>
  </si>
  <si>
    <t>Celková bilance (ztráta - / zisk +)</t>
  </si>
  <si>
    <t>soupis 1</t>
  </si>
  <si>
    <t>NEZISKOVÁ ORGANIZACE*</t>
  </si>
  <si>
    <t>PODNIKATELSKÁ ORGANIZACE, FYZICKÁ OSOBA**</t>
  </si>
  <si>
    <t>V …....................... ..........................                                      dne …………………</t>
  </si>
  <si>
    <t>V …......................................................                                      dne …………………</t>
  </si>
  <si>
    <r>
      <rPr>
        <b/>
        <sz val="10"/>
        <color theme="1"/>
        <rFont val="Calibri"/>
        <family val="2"/>
        <charset val="238"/>
        <scheme val="minor"/>
      </rPr>
      <t>Adresa sídla příjemce</t>
    </r>
    <r>
      <rPr>
        <sz val="9"/>
        <color theme="1"/>
        <rFont val="Calibri"/>
        <family val="2"/>
        <charset val="238"/>
        <scheme val="minor"/>
      </rPr>
      <t xml:space="preserve"> podle dokladu o právní subjektivitě :</t>
    </r>
  </si>
  <si>
    <t xml:space="preserve">Náklady na propagaci </t>
  </si>
  <si>
    <t>Limit 70 % dotace z výše nákladů</t>
  </si>
  <si>
    <t>Ostatní příjmy</t>
  </si>
  <si>
    <t>30.7.2016</t>
  </si>
  <si>
    <t>BV 13/2016</t>
  </si>
  <si>
    <t>FA 192016</t>
  </si>
  <si>
    <t>Cestovní náklady zahraničních účinkujících, lektorů, přednášejících a porotců (doprava, ubyt.), pokud nejsou součástí honoráře</t>
  </si>
  <si>
    <t>Honoráře umělců, účinkujících, porot, lektorů, 
přednášejících, umělecké překlady, tlumočení, moderování</t>
  </si>
  <si>
    <t>Jiné odbory Ministerstva kultury (film, region.kultura, zahraniční ap.)</t>
  </si>
  <si>
    <t>Doklady k projektu - Přímé náklady</t>
  </si>
  <si>
    <t>Seznam dokladů</t>
  </si>
  <si>
    <t>Cestovní náklady účinkujících (tuzemská doprava, ubytování), pokud nejsou součástí honoráře</t>
  </si>
  <si>
    <t>Technické zabezpečení, osvětlení, ozvučení, přeprava apod.</t>
  </si>
  <si>
    <r>
      <t xml:space="preserve">Jiné náklady na projekt </t>
    </r>
    <r>
      <rPr>
        <sz val="8"/>
        <color theme="1"/>
        <rFont val="Calibri"/>
        <family val="2"/>
        <charset val="238"/>
        <scheme val="minor"/>
      </rPr>
      <t xml:space="preserve">(specifikujte) </t>
    </r>
  </si>
  <si>
    <t>Jiné náklady na projekt</t>
  </si>
  <si>
    <t>Částka
celkem v Kč</t>
  </si>
  <si>
    <r>
      <t xml:space="preserve">Produkční náklady, koordinace, </t>
    </r>
    <r>
      <rPr>
        <sz val="8"/>
        <color theme="1"/>
        <rFont val="Calibri"/>
        <family val="2"/>
        <charset val="238"/>
        <scheme val="minor"/>
      </rPr>
      <t>související tuzem. cest. náklady</t>
    </r>
  </si>
  <si>
    <r>
      <rPr>
        <b/>
        <sz val="10"/>
        <color theme="1"/>
        <rFont val="Calibri"/>
        <family val="2"/>
        <charset val="238"/>
        <scheme val="minor"/>
      </rPr>
      <t xml:space="preserve">Průběžná zpráva o projektu </t>
    </r>
    <r>
      <rPr>
        <i/>
        <sz val="10"/>
        <color theme="1"/>
        <rFont val="Calibri"/>
        <family val="2"/>
        <charset val="238"/>
        <scheme val="minor"/>
      </rPr>
      <t>(pouze u celoročních akcí)</t>
    </r>
    <r>
      <rPr>
        <b/>
        <sz val="10"/>
        <color theme="1"/>
        <rFont val="Calibri"/>
        <family val="2"/>
        <charset val="238"/>
        <scheme val="minor"/>
      </rPr>
      <t xml:space="preserve"> zaslána</t>
    </r>
    <r>
      <rPr>
        <sz val="9"/>
        <color theme="1"/>
        <rFont val="Calibri"/>
        <family val="2"/>
        <charset val="238"/>
        <scheme val="minor"/>
      </rPr>
      <t xml:space="preserve">                 dne :</t>
    </r>
  </si>
  <si>
    <t>max.</t>
  </si>
  <si>
    <r>
      <rPr>
        <sz val="9"/>
        <color theme="1"/>
        <rFont val="Calibri"/>
        <family val="2"/>
        <charset val="238"/>
        <scheme val="minor"/>
      </rPr>
      <t>Provozní náklady a nákup služeb</t>
    </r>
    <r>
      <rPr>
        <sz val="8"/>
        <color theme="1"/>
        <rFont val="Calibri"/>
        <family val="2"/>
        <charset val="238"/>
        <scheme val="minor"/>
      </rPr>
      <t xml:space="preserve"> (energie, spoje, web.stránky)</t>
    </r>
  </si>
  <si>
    <t>Další nepřímé náklady související s projektem (specifikujte)</t>
  </si>
  <si>
    <t xml:space="preserve">Předpokládaná ztráta </t>
  </si>
  <si>
    <t>Skutečnost</t>
  </si>
  <si>
    <t>Plánované
zdroje</t>
  </si>
  <si>
    <r>
      <t>Vstupné, kurzovné, účastnické, konferenční poplatky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apod.</t>
    </r>
  </si>
  <si>
    <r>
      <t>Další příjmy z realizace projektu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(z prodeje propag. předmětů,
publikací, katalogů, z prodeje občerstvení apod.)</t>
    </r>
  </si>
  <si>
    <r>
      <t xml:space="preserve">Ostatní příjmy </t>
    </r>
    <r>
      <rPr>
        <sz val="8"/>
        <color theme="1"/>
        <rFont val="Calibri"/>
        <family val="2"/>
        <charset val="238"/>
        <scheme val="minor"/>
      </rPr>
      <t>(specifikujte)</t>
    </r>
  </si>
  <si>
    <t>Ostatní zdroje krytí</t>
  </si>
  <si>
    <t>Sponzoring, finanční dary vázané na realizaci projektu</t>
  </si>
  <si>
    <r>
      <rPr>
        <sz val="9"/>
        <color theme="1"/>
        <rFont val="Calibri"/>
        <family val="2"/>
        <charset val="238"/>
        <scheme val="minor"/>
      </rPr>
      <t>Jiné odbory</t>
    </r>
    <r>
      <rPr>
        <sz val="8"/>
        <color theme="1"/>
        <rFont val="Calibri"/>
        <family val="2"/>
        <charset val="238"/>
        <scheme val="minor"/>
      </rPr>
      <t xml:space="preserve"> Ministerstva kultury (film, region.kultura, zahraniční ap.)</t>
    </r>
  </si>
  <si>
    <r>
      <t xml:space="preserve">Provozní náklady </t>
    </r>
    <r>
      <rPr>
        <sz val="8"/>
        <color theme="1"/>
        <rFont val="Calibri"/>
        <family val="2"/>
        <charset val="238"/>
        <scheme val="minor"/>
      </rPr>
      <t>a nákup služeb (energie, spoje, web.stránky)</t>
    </r>
  </si>
  <si>
    <r>
      <t xml:space="preserve">Produkční práce, koordinace, </t>
    </r>
    <r>
      <rPr>
        <sz val="8"/>
        <color theme="1"/>
        <rFont val="Calibri"/>
        <family val="2"/>
        <charset val="238"/>
        <scheme val="minor"/>
      </rPr>
      <t>související tuzem. cest. náklady</t>
    </r>
  </si>
  <si>
    <r>
      <t xml:space="preserve">Cestovní náklady účinkujících - tuzemské </t>
    </r>
    <r>
      <rPr>
        <sz val="8"/>
        <color theme="1"/>
        <rFont val="Calibri"/>
        <family val="2"/>
        <charset val="238"/>
        <scheme val="minor"/>
      </rPr>
      <t>(ubytování, doprava)</t>
    </r>
  </si>
  <si>
    <r>
      <t xml:space="preserve">Cestovní náklady zahraničních účinkujících - umělců, lektorů,
přednášejících, porot </t>
    </r>
    <r>
      <rPr>
        <sz val="8"/>
        <color theme="1"/>
        <rFont val="Calibri"/>
        <family val="2"/>
        <charset val="238"/>
        <scheme val="minor"/>
      </rPr>
      <t>(ubytování, doprava)</t>
    </r>
  </si>
  <si>
    <r>
      <t xml:space="preserve">Cestovní náklady účinkujících-tuzemské </t>
    </r>
    <r>
      <rPr>
        <sz val="8"/>
        <color theme="1"/>
        <rFont val="Calibri"/>
        <family val="2"/>
        <charset val="238"/>
        <scheme val="minor"/>
      </rPr>
      <t>(ubytování, doprava)</t>
    </r>
  </si>
  <si>
    <r>
      <t>Technické zabezpečení, ozvučení, osvětlení, přeprava</t>
    </r>
    <r>
      <rPr>
        <sz val="8"/>
        <color theme="1"/>
        <rFont val="Calibri"/>
        <family val="2"/>
        <charset val="238"/>
        <scheme val="minor"/>
      </rPr>
      <t xml:space="preserve"> apod. </t>
    </r>
  </si>
  <si>
    <r>
      <t xml:space="preserve">Technické zabezpečení, ozvučení, osvětlení, přeprava </t>
    </r>
    <r>
      <rPr>
        <sz val="8"/>
        <color theme="1"/>
        <rFont val="Calibri"/>
        <family val="2"/>
        <charset val="238"/>
        <scheme val="minor"/>
      </rPr>
      <t>apod.</t>
    </r>
  </si>
  <si>
    <r>
      <t>Ostatní příjmy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(specifikujte)</t>
    </r>
  </si>
  <si>
    <t>Počet dní konání akce :</t>
  </si>
  <si>
    <t>z toho :</t>
  </si>
  <si>
    <t xml:space="preserve">     Celková návštěvnost :</t>
  </si>
  <si>
    <t xml:space="preserve">     Průměr. návštěvnost na 1 pořad :</t>
  </si>
  <si>
    <t xml:space="preserve">     Průměrná cena jedné vstupenky :</t>
  </si>
  <si>
    <r>
      <t xml:space="preserve">                      </t>
    </r>
    <r>
      <rPr>
        <b/>
        <u/>
        <sz val="11"/>
        <color theme="1"/>
        <rFont val="Calibri"/>
        <family val="2"/>
        <charset val="238"/>
        <scheme val="minor"/>
      </rPr>
      <t xml:space="preserve"> Výkonnostní údaje :</t>
    </r>
  </si>
  <si>
    <t xml:space="preserve">     podílejících se na projektu :</t>
  </si>
  <si>
    <t xml:space="preserve">     Počet prostor, lokalit, scén:</t>
  </si>
  <si>
    <t xml:space="preserve">    Návštěvnost :</t>
  </si>
  <si>
    <t xml:space="preserve">     Počet prodaných vstupenek :</t>
  </si>
  <si>
    <t xml:space="preserve">     Počet čestných vstupenek :</t>
  </si>
  <si>
    <t>autogramiády, křty knih :</t>
  </si>
  <si>
    <t>scénická čtení :</t>
  </si>
  <si>
    <t>přednášky, diskuse :</t>
  </si>
  <si>
    <t>wokrshopy :</t>
  </si>
  <si>
    <t>autorská čtení a vystoupení :</t>
  </si>
  <si>
    <t>Počet pořadů / jedn. akcí celkem :</t>
  </si>
  <si>
    <t>Rozhodnutí MK č.j. :</t>
  </si>
  <si>
    <t xml:space="preserve">     Průměrná denní návštěvnost 
     webových stránek :</t>
  </si>
  <si>
    <t xml:space="preserve">     Počet organizátorů a ostatních  pracovníků</t>
  </si>
  <si>
    <t>Kč</t>
  </si>
  <si>
    <r>
      <t xml:space="preserve">jiné </t>
    </r>
    <r>
      <rPr>
        <i/>
        <sz val="10"/>
        <color theme="1"/>
        <rFont val="Calibri"/>
        <family val="2"/>
        <charset val="238"/>
        <scheme val="minor"/>
      </rPr>
      <t>(výstavy, soutěže apod.)</t>
    </r>
    <r>
      <rPr>
        <sz val="10"/>
        <color theme="1"/>
        <rFont val="Calibri"/>
        <family val="2"/>
        <charset val="238"/>
        <scheme val="minor"/>
      </rPr>
      <t>:</t>
    </r>
  </si>
  <si>
    <t>Limit 50 %  dotace z výše nákladů</t>
  </si>
  <si>
    <t>Název projektu :</t>
  </si>
  <si>
    <t xml:space="preserve">PŘÍMÉ NÁKLADY CELKEM     </t>
  </si>
  <si>
    <t>Honoráře umělců, účinkujících, porot, lektorů, přednášejících, umělecké překlady moderování, tlumočení</t>
  </si>
  <si>
    <t xml:space="preserve">V ………………… dne ………………… </t>
  </si>
  <si>
    <t>Honoráře umělců, účinkujících, porot, lektorů, 
přednášejících, za umělecké překlady, tlumočení, moderování</t>
  </si>
  <si>
    <r>
      <rPr>
        <b/>
        <sz val="10"/>
        <color theme="1"/>
        <rFont val="Calibri"/>
        <family val="2"/>
        <charset val="238"/>
        <scheme val="minor"/>
      </rPr>
      <t>Adresa sídla příjemce</t>
    </r>
    <r>
      <rPr>
        <sz val="9"/>
        <color theme="1"/>
        <rFont val="Calibri"/>
        <family val="2"/>
        <charset val="238"/>
        <scheme val="minor"/>
      </rPr>
      <t xml:space="preserve"> podle dokladu o právní osobnosti :</t>
    </r>
  </si>
  <si>
    <t>Dostupnost informací na internetu / web. adresa:</t>
  </si>
  <si>
    <t xml:space="preserve">     Celková návštěvnost cca :</t>
  </si>
  <si>
    <t>Nepřímé / provoz. náklady, které je možno do výše 10 % hradit z dotace</t>
  </si>
  <si>
    <t>Nárokované mzdové náklady u nezisk. org. 
(max. 15 % z prostředků dotace)</t>
  </si>
  <si>
    <t>Mzdové náklady související s realizací celkem 
(včetně pojištění a odvodů)</t>
  </si>
  <si>
    <t>Náklady na propagaci akce</t>
  </si>
  <si>
    <t>Produkční náklady, koordinace, související tuzemské cest. náklady</t>
  </si>
  <si>
    <t>Pro podnikatelskou org. a fyzickou osobu**
 vyplňte formulář na listu 2</t>
  </si>
  <si>
    <r>
      <rPr>
        <b/>
        <sz val="10"/>
        <color theme="1"/>
        <rFont val="Calibri"/>
        <family val="2"/>
        <charset val="238"/>
        <scheme val="minor"/>
      </rPr>
      <t>Kopie vyúčtování s přílohami zaslána</t>
    </r>
    <r>
      <rPr>
        <sz val="9"/>
        <color theme="1"/>
        <rFont val="Calibri"/>
        <family val="2"/>
        <charset val="238"/>
        <scheme val="minor"/>
      </rPr>
      <t xml:space="preserve"> elektronicky                                         dne :</t>
    </r>
  </si>
  <si>
    <t>Č. účtu příjemce dotace :</t>
  </si>
  <si>
    <r>
      <t xml:space="preserve">  I.</t>
    </r>
    <r>
      <rPr>
        <b/>
        <sz val="11"/>
        <color theme="1"/>
        <rFont val="Calibri"/>
        <family val="2"/>
        <charset val="238"/>
        <scheme val="minor"/>
      </rPr>
      <t xml:space="preserve">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</si>
  <si>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r>
      <t xml:space="preserve">  </t>
    </r>
    <r>
      <rPr>
        <b/>
        <sz val="11"/>
        <color theme="1"/>
        <rFont val="Calibri"/>
        <family val="2"/>
        <charset val="238"/>
        <scheme val="minor"/>
      </rPr>
      <t>II.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b/>
        <sz val="11"/>
        <color theme="1"/>
        <rFont val="Calibri"/>
        <family val="2"/>
        <charset val="238"/>
        <scheme val="minor"/>
      </rPr>
      <t xml:space="preserve"> Slovní zhodnocení projektu je součástí tohoto vyúčtování / závěrečná zpráva
        </t>
    </r>
    <r>
      <rPr>
        <sz val="11"/>
        <color theme="1"/>
        <rFont val="Calibri"/>
        <family val="2"/>
        <charset val="238"/>
        <scheme val="minor"/>
      </rPr>
      <t>Z</t>
    </r>
    <r>
      <rPr>
        <sz val="10"/>
        <color theme="1"/>
        <rFont val="Calibri"/>
        <family val="2"/>
        <charset val="238"/>
        <scheme val="minor"/>
      </rPr>
      <t>pracujte v samostatné příloze podle pokynů k vyúčtování a podle zadané struktury.</t>
    </r>
  </si>
  <si>
    <t xml:space="preserve">  III. Údaje o příjemci dotace</t>
  </si>
  <si>
    <t xml:space="preserve">  IV.  A       NÁKLADY NA CELÝ PROJEKT </t>
  </si>
  <si>
    <t>Pro nestátní neziskovou org. *
 vyplňte formulář na listu 1</t>
  </si>
  <si>
    <r>
      <rPr>
        <b/>
        <sz val="10"/>
        <color theme="1"/>
        <rFont val="Calibri"/>
        <family val="2"/>
        <charset val="238"/>
        <scheme val="minor"/>
      </rPr>
      <t>Kopie vyúčtování s přílohami zaslána</t>
    </r>
    <r>
      <rPr>
        <sz val="9"/>
        <color theme="1"/>
        <rFont val="Calibri"/>
        <family val="2"/>
        <charset val="238"/>
        <scheme val="minor"/>
      </rPr>
      <t xml:space="preserve"> elektronicky                                       dne :</t>
    </r>
  </si>
  <si>
    <t>PŘÍJMY</t>
  </si>
  <si>
    <t>SOUČET CELKEM</t>
  </si>
  <si>
    <t>Příjmy z prodeje vstupenek, služeb apod., z reklamy, inzerce aj.</t>
  </si>
  <si>
    <t xml:space="preserve">  IV.  A     NÁKLADY NA CELÝ PROJEKT  </t>
  </si>
  <si>
    <t xml:space="preserve">  IV.B       PŘÍJMY Z REALIZACE PROJEKTU</t>
  </si>
  <si>
    <t xml:space="preserve">  IV. C ZDROJE KRYTÍ NÁKLADŮ NA PROJEKT</t>
  </si>
  <si>
    <t xml:space="preserve">  IV. B       PŘÍJMY Z REALIZACE PROJEKTU</t>
  </si>
  <si>
    <t xml:space="preserve">  IV. C   ZDROJE KRYTÍ NÁKLADŮ NA  PROJEKT</t>
  </si>
  <si>
    <t>Žaddateli byla schválena mimořádná dotace ve výši do</t>
  </si>
  <si>
    <t>celkových výrobních nákladů</t>
  </si>
  <si>
    <t xml:space="preserve">** Z poskytnuté dotace lze čerpat u NNO až do 30 % na mzdové náklady a až do 10 % na tzv. režijní náklady, tj. na nájem kanc. prostor, energii, výdaje za poštovné, spoje a údržbu webových stránek, avšak pouze tehdy, pokud je tato nákladová položka nárokována v žádosti, schválena a uvedena v rozpisu nákladů v rozhodnutí o dotaci. Čerpání musí být doloženo v přehledu dokladů ve vyúčtování dotace. </t>
  </si>
  <si>
    <t>Žadateli byla schválena mimořádná dotace ve výši do</t>
  </si>
  <si>
    <t>Hrazeno 
z dotace
OLK</t>
  </si>
  <si>
    <t>Hrazeno 
dotací
z jiného odboru MK</t>
  </si>
  <si>
    <t>ad 2/  (autorský honorář, honorář včetně cest. nákladů, dramaturgie, produkce, propagace, tisk propag. materiálů, pronájem sálu, moderování, tlumočení  apod.)
Uvedení neúplných údajů uvedených v seznamu dokladů, které musí obsahovat náležitosti stanovené zákonem č. 563/1991 Sb. o účetnictví, v platném znění, je důvodem k přepracování vyúčtování (např. číslo dokladu dle účetní evidence, datum úhrady dle výpisu bank. spojení apod.)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</si>
  <si>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literárních akcí
Vyúčtování dotace z rozpočtu MK na rok 2023   </t>
    </r>
    <r>
      <rPr>
        <sz val="8"/>
        <color theme="1"/>
        <rFont val="Calibri"/>
        <family val="2"/>
        <charset val="238"/>
        <scheme val="minor"/>
      </rPr>
      <t>(termín využití dotace)</t>
    </r>
  </si>
  <si>
    <t>DOTACE       Poskytnutá dotace v r. 2023</t>
  </si>
  <si>
    <t>Heslo</t>
  </si>
  <si>
    <t>DOTACE         Poskytnutá dotace v r.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</si>
</sst>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5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b/>
      <sz val="10"/>
      <color rgb="FF0000FF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037">
    <xf numFmtId="0" fontId="0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0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Font="1"/>
    <xf numFmtId="16" fontId="0" fillId="0" borderId="0" xfId="0" applyNumberFormat="1"/>
    <xf numFmtId="0" fontId="6" fillId="2" borderId="5" xfId="0" applyFont="1" applyFill="1" applyBorder="1" applyProtection="1"/>
    <xf numFmtId="0" fontId="7" fillId="2" borderId="5" xfId="0" applyFont="1" applyFill="1" applyBorder="1" applyProtection="1"/>
    <xf numFmtId="0" fontId="7" fillId="2" borderId="0" xfId="0" applyFont="1" applyFill="1" applyBorder="1" applyProtection="1"/>
    <xf numFmtId="0" fontId="4" fillId="2" borderId="5" xfId="0" applyFont="1" applyFill="1" applyBorder="1" applyProtection="1"/>
    <xf numFmtId="0" fontId="4" fillId="0" borderId="0" xfId="0" applyFont="1"/>
    <xf numFmtId="0" fontId="4" fillId="2" borderId="0" xfId="0" applyFont="1" applyFill="1" applyBorder="1" applyProtection="1"/>
    <xf numFmtId="0" fontId="20" fillId="0" borderId="0" xfId="0" applyFont="1"/>
    <xf numFmtId="0" fontId="4" fillId="2" borderId="0" xfId="0" applyFont="1" applyFill="1" applyBorder="1" applyAlignment="1" applyProtection="1">
      <alignment wrapText="1" shrinkToFit="1"/>
    </xf>
    <xf numFmtId="0" fontId="4" fillId="2" borderId="5" xfId="0" applyFont="1" applyFill="1" applyBorder="1" applyAlignment="1" applyProtection="1">
      <alignment horizontal="left"/>
    </xf>
    <xf numFmtId="0" fontId="7" fillId="0" borderId="18" xfId="0" applyFont="1" applyBorder="1" applyProtection="1">
      <protection locked="0"/>
    </xf>
    <xf numFmtId="3" fontId="6" fillId="0" borderId="14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/>
    </xf>
    <xf numFmtId="49" fontId="32" fillId="0" borderId="0" xfId="0" applyNumberFormat="1" applyFont="1" applyProtection="1"/>
    <xf numFmtId="49" fontId="24" fillId="3" borderId="21" xfId="0" applyNumberFormat="1" applyFont="1" applyFill="1" applyBorder="1" applyProtection="1"/>
    <xf numFmtId="49" fontId="41" fillId="0" borderId="0" xfId="0" applyNumberFormat="1" applyFont="1" applyProtection="1"/>
    <xf numFmtId="49" fontId="24" fillId="3" borderId="0" xfId="0" applyNumberFormat="1" applyFont="1" applyFill="1" applyBorder="1" applyProtection="1"/>
    <xf numFmtId="49" fontId="24" fillId="3" borderId="27" xfId="0" applyNumberFormat="1" applyFont="1" applyFill="1" applyBorder="1" applyProtection="1"/>
    <xf numFmtId="49" fontId="24" fillId="3" borderId="25" xfId="0" applyNumberFormat="1" applyFont="1" applyFill="1" applyBorder="1" applyProtection="1"/>
    <xf numFmtId="3" fontId="24" fillId="3" borderId="19" xfId="0" applyNumberFormat="1" applyFont="1" applyFill="1" applyBorder="1" applyProtection="1"/>
    <xf numFmtId="49" fontId="42" fillId="0" borderId="0" xfId="0" applyNumberFormat="1" applyFont="1" applyProtection="1"/>
    <xf numFmtId="49" fontId="24" fillId="3" borderId="11" xfId="0" applyNumberFormat="1" applyFont="1" applyFill="1" applyBorder="1" applyProtection="1"/>
    <xf numFmtId="49" fontId="24" fillId="3" borderId="9" xfId="0" applyNumberFormat="1" applyFont="1" applyFill="1" applyBorder="1" applyProtection="1"/>
    <xf numFmtId="49" fontId="24" fillId="0" borderId="0" xfId="0" applyNumberFormat="1" applyFont="1" applyFill="1" applyProtection="1"/>
    <xf numFmtId="0" fontId="24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  <protection locked="0"/>
    </xf>
    <xf numFmtId="0" fontId="24" fillId="0" borderId="0" xfId="0" applyFont="1" applyBorder="1" applyProtection="1">
      <protection locked="0"/>
    </xf>
    <xf numFmtId="3" fontId="24" fillId="3" borderId="25" xfId="0" applyNumberFormat="1" applyFont="1" applyFill="1" applyBorder="1" applyProtection="1"/>
    <xf numFmtId="49" fontId="50" fillId="4" borderId="0" xfId="0" applyNumberFormat="1" applyFont="1" applyFill="1" applyBorder="1" applyProtection="1"/>
    <xf numFmtId="49" fontId="32" fillId="4" borderId="0" xfId="0" applyNumberFormat="1" applyFont="1" applyFill="1" applyBorder="1" applyProtection="1"/>
    <xf numFmtId="49" fontId="42" fillId="4" borderId="14" xfId="0" applyNumberFormat="1" applyFont="1" applyFill="1" applyBorder="1" applyAlignment="1" applyProtection="1">
      <alignment wrapText="1"/>
    </xf>
    <xf numFmtId="49" fontId="44" fillId="4" borderId="14" xfId="0" applyNumberFormat="1" applyFont="1" applyFill="1" applyBorder="1" applyAlignment="1" applyProtection="1">
      <alignment wrapText="1"/>
    </xf>
    <xf numFmtId="49" fontId="44" fillId="4" borderId="14" xfId="0" applyNumberFormat="1" applyFont="1" applyFill="1" applyBorder="1" applyProtection="1"/>
    <xf numFmtId="49" fontId="44" fillId="4" borderId="22" xfId="0" applyNumberFormat="1" applyFont="1" applyFill="1" applyBorder="1" applyAlignment="1" applyProtection="1">
      <alignment wrapText="1"/>
    </xf>
    <xf numFmtId="49" fontId="43" fillId="4" borderId="14" xfId="0" applyNumberFormat="1" applyFont="1" applyFill="1" applyBorder="1" applyAlignment="1" applyProtection="1">
      <alignment wrapText="1"/>
    </xf>
    <xf numFmtId="49" fontId="47" fillId="5" borderId="22" xfId="0" applyNumberFormat="1" applyFont="1" applyFill="1" applyBorder="1" applyProtection="1"/>
    <xf numFmtId="49" fontId="48" fillId="5" borderId="22" xfId="0" applyNumberFormat="1" applyFont="1" applyFill="1" applyBorder="1" applyProtection="1"/>
    <xf numFmtId="49" fontId="47" fillId="5" borderId="27" xfId="0" applyNumberFormat="1" applyFont="1" applyFill="1" applyBorder="1" applyProtection="1"/>
    <xf numFmtId="49" fontId="49" fillId="5" borderId="22" xfId="0" applyNumberFormat="1" applyFont="1" applyFill="1" applyBorder="1" applyProtection="1"/>
    <xf numFmtId="49" fontId="47" fillId="5" borderId="37" xfId="0" applyNumberFormat="1" applyFont="1" applyFill="1" applyBorder="1" applyProtection="1"/>
    <xf numFmtId="49" fontId="47" fillId="5" borderId="38" xfId="0" applyNumberFormat="1" applyFont="1" applyFill="1" applyBorder="1" applyProtection="1"/>
    <xf numFmtId="3" fontId="49" fillId="5" borderId="34" xfId="0" applyNumberFormat="1" applyFont="1" applyFill="1" applyBorder="1" applyProtection="1"/>
    <xf numFmtId="3" fontId="46" fillId="5" borderId="36" xfId="0" applyNumberFormat="1" applyFont="1" applyFill="1" applyBorder="1" applyProtection="1"/>
    <xf numFmtId="49" fontId="23" fillId="5" borderId="19" xfId="0" applyNumberFormat="1" applyFont="1" applyFill="1" applyBorder="1" applyProtection="1"/>
    <xf numFmtId="49" fontId="24" fillId="5" borderId="19" xfId="0" applyNumberFormat="1" applyFont="1" applyFill="1" applyBorder="1" applyProtection="1"/>
    <xf numFmtId="49" fontId="32" fillId="5" borderId="28" xfId="0" applyNumberFormat="1" applyFont="1" applyFill="1" applyBorder="1" applyProtection="1"/>
    <xf numFmtId="49" fontId="49" fillId="5" borderId="14" xfId="0" applyNumberFormat="1" applyFont="1" applyFill="1" applyBorder="1" applyProtection="1"/>
    <xf numFmtId="49" fontId="42" fillId="5" borderId="38" xfId="0" applyNumberFormat="1" applyFont="1" applyFill="1" applyBorder="1" applyProtection="1"/>
    <xf numFmtId="0" fontId="7" fillId="5" borderId="0" xfId="0" applyFont="1" applyFill="1" applyProtection="1"/>
    <xf numFmtId="0" fontId="6" fillId="5" borderId="0" xfId="0" applyFont="1" applyFill="1" applyProtection="1"/>
    <xf numFmtId="0" fontId="4" fillId="5" borderId="0" xfId="0" applyFont="1" applyFill="1" applyProtection="1"/>
    <xf numFmtId="3" fontId="0" fillId="5" borderId="0" xfId="0" applyNumberFormat="1" applyFill="1" applyProtection="1"/>
    <xf numFmtId="0" fontId="6" fillId="5" borderId="0" xfId="0" applyFont="1" applyFill="1" applyBorder="1" applyAlignment="1" applyProtection="1">
      <alignment horizontal="center"/>
    </xf>
    <xf numFmtId="3" fontId="22" fillId="5" borderId="0" xfId="0" applyNumberFormat="1" applyFont="1" applyFill="1" applyBorder="1" applyAlignment="1" applyProtection="1"/>
    <xf numFmtId="0" fontId="39" fillId="5" borderId="0" xfId="0" applyFont="1" applyFill="1" applyBorder="1" applyAlignment="1" applyProtection="1"/>
    <xf numFmtId="3" fontId="5" fillId="5" borderId="0" xfId="0" applyNumberFormat="1" applyFont="1" applyFill="1" applyBorder="1" applyAlignment="1" applyProtection="1"/>
    <xf numFmtId="49" fontId="24" fillId="3" borderId="39" xfId="0" applyNumberFormat="1" applyFont="1" applyFill="1" applyBorder="1" applyProtection="1"/>
    <xf numFmtId="49" fontId="24" fillId="3" borderId="40" xfId="0" applyNumberFormat="1" applyFont="1" applyFill="1" applyBorder="1" applyProtection="1"/>
    <xf numFmtId="3" fontId="24" fillId="3" borderId="40" xfId="0" applyNumberFormat="1" applyFont="1" applyFill="1" applyBorder="1" applyProtection="1"/>
    <xf numFmtId="0" fontId="0" fillId="2" borderId="0" xfId="0" applyFill="1" applyBorder="1" applyAlignment="1" applyProtection="1">
      <alignment horizontal="center"/>
    </xf>
    <xf numFmtId="3" fontId="6" fillId="2" borderId="0" xfId="0" applyNumberFormat="1" applyFont="1" applyFill="1" applyBorder="1" applyProtection="1"/>
    <xf numFmtId="0" fontId="2" fillId="2" borderId="6" xfId="0" applyFont="1" applyFill="1" applyBorder="1" applyAlignment="1" applyProtection="1"/>
    <xf numFmtId="3" fontId="4" fillId="2" borderId="6" xfId="0" applyNumberFormat="1" applyFont="1" applyFill="1" applyBorder="1" applyAlignment="1" applyProtection="1"/>
    <xf numFmtId="3" fontId="4" fillId="2" borderId="14" xfId="0" applyNumberFormat="1" applyFont="1" applyFill="1" applyBorder="1" applyProtection="1"/>
    <xf numFmtId="3" fontId="23" fillId="7" borderId="14" xfId="0" applyNumberFormat="1" applyFont="1" applyFill="1" applyBorder="1" applyProtection="1"/>
    <xf numFmtId="3" fontId="24" fillId="7" borderId="19" xfId="0" applyNumberFormat="1" applyFont="1" applyFill="1" applyBorder="1" applyProtection="1"/>
    <xf numFmtId="49" fontId="24" fillId="7" borderId="9" xfId="0" applyNumberFormat="1" applyFont="1" applyFill="1" applyBorder="1" applyProtection="1"/>
    <xf numFmtId="3" fontId="51" fillId="7" borderId="42" xfId="0" applyNumberFormat="1" applyFont="1" applyFill="1" applyBorder="1" applyAlignment="1" applyProtection="1"/>
    <xf numFmtId="3" fontId="23" fillId="7" borderId="28" xfId="0" applyNumberFormat="1" applyFont="1" applyFill="1" applyBorder="1" applyProtection="1"/>
    <xf numFmtId="49" fontId="24" fillId="7" borderId="11" xfId="0" applyNumberFormat="1" applyFont="1" applyFill="1" applyBorder="1" applyProtection="1"/>
    <xf numFmtId="49" fontId="24" fillId="7" borderId="27" xfId="0" applyNumberFormat="1" applyFont="1" applyFill="1" applyBorder="1" applyProtection="1"/>
    <xf numFmtId="49" fontId="24" fillId="7" borderId="25" xfId="0" applyNumberFormat="1" applyFont="1" applyFill="1" applyBorder="1" applyProtection="1"/>
    <xf numFmtId="0" fontId="24" fillId="6" borderId="0" xfId="0" applyFont="1" applyFill="1" applyProtection="1"/>
    <xf numFmtId="0" fontId="24" fillId="6" borderId="0" xfId="0" applyFont="1" applyFill="1" applyBorder="1" applyAlignment="1" applyProtection="1">
      <alignment horizontal="left"/>
    </xf>
    <xf numFmtId="0" fontId="28" fillId="6" borderId="0" xfId="0" applyFont="1" applyFill="1" applyAlignment="1" applyProtection="1">
      <alignment horizontal="center"/>
    </xf>
    <xf numFmtId="0" fontId="28" fillId="6" borderId="0" xfId="0" applyFont="1" applyFill="1" applyBorder="1" applyAlignment="1" applyProtection="1">
      <alignment horizontal="center"/>
    </xf>
    <xf numFmtId="49" fontId="24" fillId="6" borderId="0" xfId="0" applyNumberFormat="1" applyFont="1" applyFill="1" applyProtection="1"/>
    <xf numFmtId="0" fontId="28" fillId="6" borderId="0" xfId="0" applyFont="1" applyFill="1" applyAlignment="1" applyProtection="1">
      <alignment horizontal="left"/>
    </xf>
    <xf numFmtId="0" fontId="27" fillId="6" borderId="0" xfId="0" applyFont="1" applyFill="1" applyAlignment="1" applyProtection="1">
      <alignment horizontal="left"/>
    </xf>
    <xf numFmtId="0" fontId="28" fillId="6" borderId="0" xfId="0" applyFont="1" applyFill="1" applyBorder="1" applyProtection="1"/>
    <xf numFmtId="0" fontId="28" fillId="6" borderId="0" xfId="0" applyFont="1" applyFill="1" applyProtection="1"/>
    <xf numFmtId="0" fontId="0" fillId="6" borderId="0" xfId="0" applyFill="1" applyProtection="1"/>
    <xf numFmtId="49" fontId="32" fillId="6" borderId="0" xfId="0" applyNumberFormat="1" applyFont="1" applyFill="1" applyProtection="1"/>
    <xf numFmtId="3" fontId="24" fillId="6" borderId="28" xfId="0" applyNumberFormat="1" applyFont="1" applyFill="1" applyBorder="1" applyProtection="1">
      <protection locked="0"/>
    </xf>
    <xf numFmtId="3" fontId="24" fillId="6" borderId="14" xfId="0" applyNumberFormat="1" applyFont="1" applyFill="1" applyBorder="1" applyProtection="1">
      <protection locked="0"/>
    </xf>
    <xf numFmtId="3" fontId="24" fillId="6" borderId="18" xfId="0" applyNumberFormat="1" applyFont="1" applyFill="1" applyBorder="1" applyProtection="1">
      <protection locked="0"/>
    </xf>
    <xf numFmtId="49" fontId="23" fillId="6" borderId="22" xfId="0" applyNumberFormat="1" applyFont="1" applyFill="1" applyBorder="1" applyAlignment="1" applyProtection="1">
      <alignment wrapText="1"/>
    </xf>
    <xf numFmtId="49" fontId="26" fillId="6" borderId="22" xfId="0" applyNumberFormat="1" applyFont="1" applyFill="1" applyBorder="1" applyAlignment="1" applyProtection="1">
      <alignment wrapText="1"/>
    </xf>
    <xf numFmtId="49" fontId="26" fillId="6" borderId="22" xfId="0" applyNumberFormat="1" applyFont="1" applyFill="1" applyBorder="1" applyProtection="1"/>
    <xf numFmtId="49" fontId="33" fillId="6" borderId="22" xfId="0" applyNumberFormat="1" applyFont="1" applyFill="1" applyBorder="1" applyAlignment="1" applyProtection="1">
      <alignment wrapText="1"/>
    </xf>
    <xf numFmtId="3" fontId="4" fillId="0" borderId="28" xfId="0" applyNumberFormat="1" applyFont="1" applyFill="1" applyBorder="1" applyProtection="1">
      <protection locked="0"/>
    </xf>
    <xf numFmtId="3" fontId="4" fillId="0" borderId="28" xfId="0" applyNumberFormat="1" applyFont="1" applyFill="1" applyBorder="1" applyAlignment="1" applyProtection="1">
      <protection locked="0"/>
    </xf>
    <xf numFmtId="3" fontId="4" fillId="2" borderId="19" xfId="0" applyNumberFormat="1" applyFont="1" applyFill="1" applyBorder="1" applyProtection="1"/>
    <xf numFmtId="3" fontId="46" fillId="5" borderId="34" xfId="0" applyNumberFormat="1" applyFont="1" applyFill="1" applyBorder="1" applyProtection="1"/>
    <xf numFmtId="49" fontId="23" fillId="4" borderId="0" xfId="0" applyNumberFormat="1" applyFont="1" applyFill="1" applyBorder="1" applyProtection="1"/>
    <xf numFmtId="49" fontId="24" fillId="4" borderId="0" xfId="0" applyNumberFormat="1" applyFont="1" applyFill="1" applyBorder="1" applyProtection="1"/>
    <xf numFmtId="49" fontId="32" fillId="4" borderId="22" xfId="0" applyNumberFormat="1" applyFont="1" applyFill="1" applyBorder="1" applyProtection="1"/>
    <xf numFmtId="49" fontId="32" fillId="4" borderId="31" xfId="0" applyNumberFormat="1" applyFont="1" applyFill="1" applyBorder="1" applyProtection="1"/>
    <xf numFmtId="3" fontId="49" fillId="0" borderId="14" xfId="0" applyNumberFormat="1" applyFont="1" applyFill="1" applyBorder="1" applyProtection="1"/>
    <xf numFmtId="3" fontId="49" fillId="0" borderId="24" xfId="0" applyNumberFormat="1" applyFont="1" applyFill="1" applyBorder="1" applyProtection="1"/>
    <xf numFmtId="49" fontId="23" fillId="7" borderId="18" xfId="0" applyNumberFormat="1" applyFont="1" applyFill="1" applyBorder="1" applyAlignment="1" applyProtection="1"/>
    <xf numFmtId="49" fontId="23" fillId="2" borderId="18" xfId="0" applyNumberFormat="1" applyFont="1" applyFill="1" applyBorder="1" applyAlignment="1" applyProtection="1"/>
    <xf numFmtId="3" fontId="23" fillId="2" borderId="28" xfId="0" applyNumberFormat="1" applyFont="1" applyFill="1" applyBorder="1" applyProtection="1"/>
    <xf numFmtId="49" fontId="24" fillId="7" borderId="9" xfId="0" applyNumberFormat="1" applyFont="1" applyFill="1" applyBorder="1" applyAlignment="1" applyProtection="1"/>
    <xf numFmtId="0" fontId="0" fillId="0" borderId="0" xfId="0" applyBorder="1" applyProtection="1"/>
    <xf numFmtId="3" fontId="0" fillId="0" borderId="0" xfId="0" applyNumberForma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Fill="1" applyProtection="1"/>
    <xf numFmtId="0" fontId="6" fillId="0" borderId="0" xfId="0" applyFont="1" applyFill="1" applyProtection="1"/>
    <xf numFmtId="0" fontId="4" fillId="2" borderId="6" xfId="0" applyFont="1" applyFill="1" applyBorder="1" applyProtection="1"/>
    <xf numFmtId="0" fontId="4" fillId="0" borderId="0" xfId="0" applyFont="1" applyProtection="1"/>
    <xf numFmtId="3" fontId="4" fillId="5" borderId="0" xfId="0" applyNumberFormat="1" applyFont="1" applyFill="1" applyBorder="1" applyAlignment="1" applyProtection="1"/>
    <xf numFmtId="3" fontId="7" fillId="5" borderId="0" xfId="0" applyNumberFormat="1" applyFont="1" applyFill="1" applyBorder="1" applyAlignment="1" applyProtection="1"/>
    <xf numFmtId="0" fontId="24" fillId="5" borderId="0" xfId="0" applyFont="1" applyFill="1" applyBorder="1" applyProtection="1"/>
    <xf numFmtId="0" fontId="24" fillId="0" borderId="0" xfId="0" applyFont="1" applyBorder="1" applyProtection="1"/>
    <xf numFmtId="0" fontId="24" fillId="0" borderId="0" xfId="0" applyFont="1" applyProtection="1"/>
    <xf numFmtId="0" fontId="23" fillId="5" borderId="0" xfId="0" applyFont="1" applyFill="1" applyBorder="1" applyAlignment="1" applyProtection="1">
      <alignment horizontal="centerContinuous"/>
    </xf>
    <xf numFmtId="0" fontId="23" fillId="0" borderId="0" xfId="0" applyFont="1" applyBorder="1" applyAlignment="1" applyProtection="1">
      <alignment horizontal="centerContinuous"/>
    </xf>
    <xf numFmtId="0" fontId="24" fillId="5" borderId="0" xfId="0" applyFont="1" applyFill="1" applyBorder="1" applyAlignment="1" applyProtection="1">
      <alignment horizontal="left"/>
    </xf>
    <xf numFmtId="0" fontId="24" fillId="0" borderId="0" xfId="0" applyFont="1" applyBorder="1" applyAlignment="1" applyProtection="1">
      <alignment horizontal="left"/>
    </xf>
    <xf numFmtId="0" fontId="28" fillId="5" borderId="0" xfId="0" applyFont="1" applyFill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left"/>
    </xf>
    <xf numFmtId="0" fontId="28" fillId="0" borderId="0" xfId="0" applyFont="1" applyProtection="1"/>
    <xf numFmtId="0" fontId="28" fillId="0" borderId="0" xfId="0" applyFont="1" applyAlignment="1" applyProtection="1">
      <alignment horizontal="left"/>
    </xf>
    <xf numFmtId="0" fontId="27" fillId="0" borderId="0" xfId="0" applyFont="1" applyAlignment="1" applyProtection="1">
      <alignment horizontal="left"/>
    </xf>
    <xf numFmtId="0" fontId="28" fillId="0" borderId="0" xfId="0" applyFont="1" applyBorder="1" applyProtection="1"/>
    <xf numFmtId="0" fontId="28" fillId="5" borderId="0" xfId="0" applyFont="1" applyFill="1" applyBorder="1" applyProtection="1"/>
    <xf numFmtId="0" fontId="28" fillId="5" borderId="0" xfId="0" applyFont="1" applyFill="1" applyProtection="1"/>
    <xf numFmtId="0" fontId="27" fillId="5" borderId="0" xfId="0" applyFont="1" applyFill="1" applyAlignment="1" applyProtection="1">
      <alignment horizontal="left"/>
    </xf>
    <xf numFmtId="0" fontId="0" fillId="0" borderId="0" xfId="0" applyFill="1" applyProtection="1"/>
    <xf numFmtId="3" fontId="6" fillId="2" borderId="0" xfId="0" applyNumberFormat="1" applyFont="1" applyFill="1" applyBorder="1" applyAlignment="1" applyProtection="1">
      <alignment horizontal="center"/>
    </xf>
    <xf numFmtId="0" fontId="28" fillId="2" borderId="0" xfId="0" applyFont="1" applyFill="1" applyBorder="1" applyProtection="1"/>
    <xf numFmtId="3" fontId="52" fillId="7" borderId="14" xfId="0" applyNumberFormat="1" applyFont="1" applyFill="1" applyBorder="1" applyProtection="1"/>
    <xf numFmtId="0" fontId="51" fillId="2" borderId="19" xfId="0" applyFont="1" applyFill="1" applyBorder="1" applyAlignment="1" applyProtection="1"/>
    <xf numFmtId="0" fontId="51" fillId="2" borderId="17" xfId="0" applyFont="1" applyFill="1" applyBorder="1" applyAlignment="1" applyProtection="1"/>
    <xf numFmtId="0" fontId="51" fillId="7" borderId="19" xfId="0" applyFont="1" applyFill="1" applyBorder="1" applyAlignment="1" applyProtection="1"/>
    <xf numFmtId="0" fontId="51" fillId="7" borderId="17" xfId="0" applyFont="1" applyFill="1" applyBorder="1" applyAlignment="1" applyProtection="1"/>
    <xf numFmtId="0" fontId="0" fillId="2" borderId="5" xfId="0" applyFill="1" applyBorder="1" applyProtection="1"/>
    <xf numFmtId="164" fontId="6" fillId="2" borderId="6" xfId="0" applyNumberFormat="1" applyFont="1" applyFill="1" applyBorder="1" applyAlignment="1" applyProtection="1"/>
    <xf numFmtId="164" fontId="6" fillId="2" borderId="6" xfId="0" applyNumberFormat="1" applyFont="1" applyFill="1" applyBorder="1" applyProtection="1"/>
    <xf numFmtId="3" fontId="4" fillId="2" borderId="28" xfId="0" applyNumberFormat="1" applyFont="1" applyFill="1" applyBorder="1" applyProtection="1"/>
    <xf numFmtId="3" fontId="0" fillId="5" borderId="6" xfId="0" applyNumberFormat="1" applyFill="1" applyBorder="1" applyAlignment="1" applyProtection="1"/>
    <xf numFmtId="3" fontId="4" fillId="0" borderId="14" xfId="0" applyNumberFormat="1" applyFont="1" applyFill="1" applyBorder="1" applyProtection="1">
      <protection locked="0"/>
    </xf>
    <xf numFmtId="0" fontId="0" fillId="5" borderId="0" xfId="0" applyFill="1" applyBorder="1" applyProtection="1"/>
    <xf numFmtId="3" fontId="4" fillId="5" borderId="0" xfId="0" applyNumberFormat="1" applyFont="1" applyFill="1" applyBorder="1" applyProtection="1"/>
    <xf numFmtId="0" fontId="0" fillId="5" borderId="6" xfId="0" applyFill="1" applyBorder="1" applyAlignment="1" applyProtection="1"/>
    <xf numFmtId="3" fontId="4" fillId="2" borderId="31" xfId="0" applyNumberFormat="1" applyFont="1" applyFill="1" applyBorder="1" applyAlignment="1" applyProtection="1"/>
    <xf numFmtId="0" fontId="0" fillId="2" borderId="0" xfId="0" applyFill="1" applyBorder="1" applyProtection="1"/>
    <xf numFmtId="0" fontId="6" fillId="2" borderId="14" xfId="0" applyFont="1" applyFill="1" applyBorder="1" applyAlignment="1" applyProtection="1">
      <alignment horizontal="center" wrapText="1"/>
    </xf>
    <xf numFmtId="3" fontId="19" fillId="2" borderId="5" xfId="0" applyNumberFormat="1" applyFont="1" applyFill="1" applyBorder="1" applyAlignment="1" applyProtection="1">
      <alignment wrapText="1"/>
    </xf>
    <xf numFmtId="3" fontId="6" fillId="0" borderId="10" xfId="0" applyNumberFormat="1" applyFont="1" applyBorder="1" applyAlignment="1" applyProtection="1">
      <protection locked="0"/>
    </xf>
    <xf numFmtId="3" fontId="0" fillId="2" borderId="6" xfId="0" applyNumberFormat="1" applyFill="1" applyBorder="1" applyAlignment="1" applyProtection="1"/>
    <xf numFmtId="3" fontId="0" fillId="2" borderId="6" xfId="0" applyNumberFormat="1" applyFont="1" applyFill="1" applyBorder="1" applyAlignment="1" applyProtection="1"/>
    <xf numFmtId="3" fontId="6" fillId="2" borderId="14" xfId="0" applyNumberFormat="1" applyFont="1" applyFill="1" applyBorder="1" applyAlignment="1" applyProtection="1">
      <alignment horizontal="center"/>
    </xf>
    <xf numFmtId="3" fontId="8" fillId="2" borderId="25" xfId="0" applyNumberFormat="1" applyFont="1" applyFill="1" applyBorder="1" applyAlignment="1" applyProtection="1"/>
    <xf numFmtId="3" fontId="8" fillId="2" borderId="25" xfId="0" applyNumberFormat="1" applyFont="1" applyFill="1" applyBorder="1" applyProtection="1"/>
    <xf numFmtId="3" fontId="8" fillId="2" borderId="14" xfId="0" applyNumberFormat="1" applyFont="1" applyFill="1" applyBorder="1" applyAlignment="1" applyProtection="1"/>
    <xf numFmtId="3" fontId="8" fillId="2" borderId="14" xfId="0" applyNumberFormat="1" applyFont="1" applyFill="1" applyBorder="1" applyProtection="1"/>
    <xf numFmtId="3" fontId="4" fillId="2" borderId="14" xfId="0" applyNumberFormat="1" applyFont="1" applyFill="1" applyBorder="1" applyAlignment="1" applyProtection="1"/>
    <xf numFmtId="3" fontId="4" fillId="0" borderId="11" xfId="0" applyNumberFormat="1" applyFont="1" applyBorder="1" applyProtection="1">
      <protection locked="0"/>
    </xf>
    <xf numFmtId="3" fontId="4" fillId="0" borderId="18" xfId="0" applyNumberFormat="1" applyFont="1" applyBorder="1" applyAlignment="1" applyProtection="1">
      <protection locked="0"/>
    </xf>
    <xf numFmtId="3" fontId="4" fillId="0" borderId="11" xfId="0" applyNumberFormat="1" applyFont="1" applyBorder="1" applyAlignment="1" applyProtection="1">
      <protection locked="0"/>
    </xf>
    <xf numFmtId="3" fontId="4" fillId="2" borderId="10" xfId="0" applyNumberFormat="1" applyFont="1" applyFill="1" applyBorder="1" applyAlignment="1" applyProtection="1"/>
    <xf numFmtId="0" fontId="0" fillId="2" borderId="6" xfId="0" applyFont="1" applyFill="1" applyBorder="1" applyAlignment="1" applyProtection="1"/>
    <xf numFmtId="3" fontId="8" fillId="2" borderId="6" xfId="0" applyNumberFormat="1" applyFont="1" applyFill="1" applyBorder="1" applyProtection="1"/>
    <xf numFmtId="3" fontId="6" fillId="2" borderId="14" xfId="0" applyNumberFormat="1" applyFont="1" applyFill="1" applyBorder="1" applyProtection="1"/>
    <xf numFmtId="3" fontId="6" fillId="2" borderId="14" xfId="0" applyNumberFormat="1" applyFont="1" applyFill="1" applyBorder="1" applyAlignment="1" applyProtection="1"/>
    <xf numFmtId="3" fontId="4" fillId="2" borderId="11" xfId="0" applyNumberFormat="1" applyFont="1" applyFill="1" applyBorder="1" applyAlignment="1" applyProtection="1"/>
    <xf numFmtId="0" fontId="6" fillId="2" borderId="31" xfId="0" applyFont="1" applyFill="1" applyBorder="1" applyAlignment="1" applyProtection="1"/>
    <xf numFmtId="3" fontId="6" fillId="2" borderId="14" xfId="0" applyNumberFormat="1" applyFont="1" applyFill="1" applyBorder="1" applyAlignment="1" applyProtection="1">
      <alignment horizontal="center" wrapText="1"/>
    </xf>
    <xf numFmtId="0" fontId="0" fillId="5" borderId="0" xfId="0" applyFill="1" applyProtection="1"/>
    <xf numFmtId="3" fontId="7" fillId="5" borderId="0" xfId="0" applyNumberFormat="1" applyFont="1" applyFill="1" applyBorder="1" applyProtection="1"/>
    <xf numFmtId="3" fontId="0" fillId="5" borderId="0" xfId="0" applyNumberFormat="1" applyFill="1" applyBorder="1" applyProtection="1"/>
    <xf numFmtId="0" fontId="0" fillId="2" borderId="19" xfId="0" applyFill="1" applyBorder="1" applyAlignment="1" applyProtection="1"/>
    <xf numFmtId="0" fontId="2" fillId="2" borderId="0" xfId="0" applyFont="1" applyFill="1" applyBorder="1" applyAlignment="1" applyProtection="1"/>
    <xf numFmtId="0" fontId="0" fillId="2" borderId="31" xfId="0" applyFill="1" applyBorder="1" applyAlignment="1" applyProtection="1">
      <alignment horizontal="center"/>
    </xf>
    <xf numFmtId="3" fontId="4" fillId="2" borderId="31" xfId="0" applyNumberFormat="1" applyFont="1" applyFill="1" applyBorder="1" applyProtection="1"/>
    <xf numFmtId="3" fontId="6" fillId="2" borderId="31" xfId="0" applyNumberFormat="1" applyFont="1" applyFill="1" applyBorder="1" applyAlignment="1" applyProtection="1"/>
    <xf numFmtId="3" fontId="0" fillId="2" borderId="0" xfId="0" applyNumberFormat="1" applyFill="1" applyBorder="1" applyProtection="1"/>
    <xf numFmtId="3" fontId="6" fillId="0" borderId="11" xfId="0" applyNumberFormat="1" applyFont="1" applyBorder="1" applyAlignment="1" applyProtection="1">
      <protection locked="0"/>
    </xf>
    <xf numFmtId="0" fontId="0" fillId="2" borderId="31" xfId="0" applyFill="1" applyBorder="1" applyAlignment="1" applyProtection="1"/>
    <xf numFmtId="3" fontId="7" fillId="0" borderId="0" xfId="0" applyNumberFormat="1" applyFont="1" applyProtection="1"/>
    <xf numFmtId="3" fontId="0" fillId="0" borderId="0" xfId="0" applyNumberFormat="1" applyProtection="1"/>
    <xf numFmtId="0" fontId="0" fillId="2" borderId="6" xfId="0" applyFill="1" applyBorder="1" applyProtection="1"/>
    <xf numFmtId="0" fontId="0" fillId="5" borderId="4" xfId="0" applyFill="1" applyBorder="1" applyAlignment="1" applyProtection="1"/>
    <xf numFmtId="0" fontId="0" fillId="5" borderId="3" xfId="0" applyFill="1" applyBorder="1" applyProtection="1"/>
    <xf numFmtId="0" fontId="38" fillId="2" borderId="21" xfId="0" applyFont="1" applyFill="1" applyBorder="1" applyAlignment="1" applyProtection="1">
      <alignment horizontal="centerContinuous"/>
    </xf>
    <xf numFmtId="0" fontId="37" fillId="2" borderId="0" xfId="0" applyFont="1" applyFill="1" applyBorder="1" applyAlignment="1" applyProtection="1">
      <alignment horizontal="center"/>
    </xf>
    <xf numFmtId="0" fontId="38" fillId="2" borderId="6" xfId="0" applyFont="1" applyFill="1" applyBorder="1" applyAlignment="1" applyProtection="1">
      <alignment horizontal="centerContinuous"/>
    </xf>
    <xf numFmtId="0" fontId="24" fillId="2" borderId="5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/>
    </xf>
    <xf numFmtId="0" fontId="23" fillId="2" borderId="6" xfId="0" applyFont="1" applyFill="1" applyBorder="1" applyAlignment="1" applyProtection="1">
      <alignment horizontal="centerContinuous"/>
    </xf>
    <xf numFmtId="0" fontId="24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center"/>
    </xf>
    <xf numFmtId="0" fontId="29" fillId="2" borderId="19" xfId="0" applyFont="1" applyFill="1" applyBorder="1" applyAlignment="1" applyProtection="1">
      <alignment horizontal="left"/>
    </xf>
    <xf numFmtId="0" fontId="29" fillId="2" borderId="19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3" fontId="0" fillId="2" borderId="20" xfId="0" applyNumberFormat="1" applyFill="1" applyBorder="1" applyAlignment="1" applyProtection="1"/>
    <xf numFmtId="3" fontId="8" fillId="2" borderId="10" xfId="0" applyNumberFormat="1" applyFont="1" applyFill="1" applyBorder="1" applyAlignment="1" applyProtection="1"/>
    <xf numFmtId="3" fontId="8" fillId="2" borderId="0" xfId="0" applyNumberFormat="1" applyFont="1" applyFill="1" applyBorder="1" applyProtection="1"/>
    <xf numFmtId="0" fontId="0" fillId="6" borderId="0" xfId="0" applyFill="1" applyBorder="1" applyProtection="1"/>
    <xf numFmtId="0" fontId="25" fillId="2" borderId="0" xfId="0" applyFont="1" applyFill="1" applyBorder="1" applyAlignment="1" applyProtection="1">
      <alignment horizontal="left"/>
    </xf>
    <xf numFmtId="0" fontId="24" fillId="2" borderId="6" xfId="0" applyFont="1" applyFill="1" applyBorder="1" applyProtection="1"/>
    <xf numFmtId="0" fontId="29" fillId="2" borderId="16" xfId="0" applyFont="1" applyFill="1" applyBorder="1" applyAlignment="1" applyProtection="1">
      <alignment horizontal="left"/>
    </xf>
    <xf numFmtId="0" fontId="24" fillId="6" borderId="0" xfId="0" applyFont="1" applyFill="1" applyBorder="1" applyAlignment="1" applyProtection="1">
      <alignment horizontal="left" wrapText="1"/>
    </xf>
    <xf numFmtId="0" fontId="25" fillId="6" borderId="0" xfId="0" applyFont="1" applyFill="1" applyAlignment="1" applyProtection="1"/>
    <xf numFmtId="0" fontId="23" fillId="6" borderId="0" xfId="0" applyFont="1" applyFill="1" applyBorder="1" applyAlignment="1" applyProtection="1">
      <alignment horizontal="centerContinuous"/>
    </xf>
    <xf numFmtId="3" fontId="13" fillId="2" borderId="5" xfId="0" applyNumberFormat="1" applyFont="1" applyFill="1" applyBorder="1" applyAlignment="1" applyProtection="1">
      <alignment wrapText="1"/>
    </xf>
    <xf numFmtId="3" fontId="10" fillId="2" borderId="0" xfId="0" applyNumberFormat="1" applyFont="1" applyFill="1" applyBorder="1" applyAlignment="1" applyProtection="1">
      <alignment horizontal="center" wrapText="1"/>
    </xf>
    <xf numFmtId="0" fontId="37" fillId="2" borderId="21" xfId="0" applyFont="1" applyFill="1" applyBorder="1" applyProtection="1"/>
    <xf numFmtId="0" fontId="37" fillId="2" borderId="6" xfId="0" applyFont="1" applyFill="1" applyBorder="1" applyProtection="1"/>
    <xf numFmtId="0" fontId="37" fillId="2" borderId="0" xfId="0" applyFont="1" applyFill="1" applyBorder="1" applyProtection="1"/>
    <xf numFmtId="0" fontId="38" fillId="2" borderId="0" xfId="0" applyFont="1" applyFill="1" applyBorder="1" applyAlignment="1" applyProtection="1">
      <alignment horizontal="left"/>
    </xf>
    <xf numFmtId="0" fontId="25" fillId="6" borderId="0" xfId="0" applyFont="1" applyFill="1" applyBorder="1" applyAlignment="1" applyProtection="1"/>
    <xf numFmtId="0" fontId="35" fillId="2" borderId="0" xfId="1" applyFont="1" applyFill="1" applyBorder="1" applyAlignment="1" applyProtection="1"/>
    <xf numFmtId="0" fontId="0" fillId="2" borderId="27" xfId="0" applyFill="1" applyBorder="1" applyAlignment="1" applyProtection="1"/>
    <xf numFmtId="3" fontId="4" fillId="0" borderId="0" xfId="0" applyNumberFormat="1" applyFont="1" applyProtection="1"/>
    <xf numFmtId="3" fontId="4" fillId="2" borderId="30" xfId="0" applyNumberFormat="1" applyFont="1" applyFill="1" applyBorder="1" applyProtection="1"/>
    <xf numFmtId="3" fontId="8" fillId="2" borderId="0" xfId="0" applyNumberFormat="1" applyFont="1" applyFill="1" applyBorder="1" applyAlignment="1" applyProtection="1"/>
    <xf numFmtId="3" fontId="4" fillId="2" borderId="19" xfId="0" applyNumberFormat="1" applyFont="1" applyFill="1" applyBorder="1" applyAlignment="1" applyProtection="1"/>
    <xf numFmtId="0" fontId="7" fillId="2" borderId="19" xfId="0" applyFont="1" applyFill="1" applyBorder="1" applyAlignment="1" applyProtection="1"/>
    <xf numFmtId="0" fontId="7" fillId="2" borderId="20" xfId="0" applyFont="1" applyFill="1" applyBorder="1" applyAlignment="1" applyProtection="1"/>
    <xf numFmtId="3" fontId="7" fillId="2" borderId="16" xfId="0" applyNumberFormat="1" applyFont="1" applyFill="1" applyBorder="1" applyAlignment="1" applyProtection="1"/>
    <xf numFmtId="3" fontId="0" fillId="2" borderId="6" xfId="0" applyNumberFormat="1" applyFill="1" applyBorder="1" applyProtection="1"/>
    <xf numFmtId="3" fontId="7" fillId="2" borderId="5" xfId="0" applyNumberFormat="1" applyFont="1" applyFill="1" applyBorder="1" applyProtection="1"/>
    <xf numFmtId="3" fontId="7" fillId="2" borderId="0" xfId="0" applyNumberFormat="1" applyFont="1" applyFill="1" applyBorder="1" applyProtection="1"/>
    <xf numFmtId="3" fontId="7" fillId="2" borderId="19" xfId="0" applyNumberFormat="1" applyFont="1" applyFill="1" applyBorder="1" applyProtection="1"/>
    <xf numFmtId="3" fontId="0" fillId="2" borderId="44" xfId="0" applyNumberFormat="1" applyFill="1" applyBorder="1" applyProtection="1"/>
    <xf numFmtId="3" fontId="0" fillId="2" borderId="19" xfId="0" applyNumberFormat="1" applyFill="1" applyBorder="1" applyProtection="1"/>
    <xf numFmtId="3" fontId="0" fillId="0" borderId="0" xfId="0" applyNumberFormat="1" applyBorder="1" applyProtection="1"/>
    <xf numFmtId="0" fontId="22" fillId="6" borderId="0" xfId="0" applyFont="1" applyFill="1" applyBorder="1" applyAlignment="1" applyProtection="1"/>
    <xf numFmtId="3" fontId="0" fillId="2" borderId="44" xfId="0" applyNumberFormat="1" applyFill="1" applyBorder="1" applyAlignment="1" applyProtection="1"/>
    <xf numFmtId="0" fontId="6" fillId="2" borderId="25" xfId="0" applyFont="1" applyFill="1" applyBorder="1" applyProtection="1"/>
    <xf numFmtId="3" fontId="4" fillId="2" borderId="9" xfId="0" applyNumberFormat="1" applyFont="1" applyFill="1" applyBorder="1" applyAlignment="1" applyProtection="1"/>
    <xf numFmtId="0" fontId="0" fillId="0" borderId="0" xfId="0" applyProtection="1"/>
    <xf numFmtId="3" fontId="23" fillId="7" borderId="45" xfId="0" applyNumberFormat="1" applyFont="1" applyFill="1" applyBorder="1" applyProtection="1"/>
    <xf numFmtId="49" fontId="32" fillId="3" borderId="0" xfId="0" applyNumberFormat="1" applyFont="1" applyFill="1" applyBorder="1" applyProtection="1"/>
    <xf numFmtId="49" fontId="24" fillId="0" borderId="28" xfId="0" applyNumberFormat="1" applyFont="1" applyFill="1" applyBorder="1" applyProtection="1">
      <protection locked="0"/>
    </xf>
    <xf numFmtId="49" fontId="24" fillId="0" borderId="14" xfId="0" applyNumberFormat="1" applyFont="1" applyFill="1" applyBorder="1" applyProtection="1">
      <protection locked="0"/>
    </xf>
    <xf numFmtId="49" fontId="24" fillId="0" borderId="22" xfId="0" applyNumberFormat="1" applyFont="1" applyFill="1" applyBorder="1" applyProtection="1">
      <protection locked="0"/>
    </xf>
    <xf numFmtId="49" fontId="50" fillId="3" borderId="0" xfId="0" applyNumberFormat="1" applyFont="1" applyFill="1" applyBorder="1" applyProtection="1"/>
    <xf numFmtId="3" fontId="49" fillId="0" borderId="31" xfId="0" applyNumberFormat="1" applyFont="1" applyFill="1" applyBorder="1" applyProtection="1"/>
    <xf numFmtId="3" fontId="49" fillId="0" borderId="22" xfId="0" applyNumberFormat="1" applyFont="1" applyFill="1" applyBorder="1" applyProtection="1"/>
    <xf numFmtId="49" fontId="24" fillId="0" borderId="18" xfId="0" applyNumberFormat="1" applyFont="1" applyFill="1" applyBorder="1" applyProtection="1">
      <protection locked="0"/>
    </xf>
    <xf numFmtId="49" fontId="24" fillId="0" borderId="31" xfId="0" applyNumberFormat="1" applyFont="1" applyFill="1" applyBorder="1" applyProtection="1">
      <protection locked="0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/>
    </xf>
    <xf numFmtId="0" fontId="29" fillId="2" borderId="6" xfId="0" applyFont="1" applyFill="1" applyBorder="1" applyProtection="1"/>
    <xf numFmtId="0" fontId="29" fillId="2" borderId="5" xfId="0" applyFont="1" applyFill="1" applyBorder="1" applyAlignment="1" applyProtection="1">
      <alignment horizontal="left"/>
    </xf>
    <xf numFmtId="0" fontId="29" fillId="2" borderId="0" xfId="0" applyFont="1" applyFill="1" applyBorder="1" applyAlignment="1" applyProtection="1">
      <alignment horizontal="left"/>
    </xf>
    <xf numFmtId="0" fontId="29" fillId="2" borderId="5" xfId="0" applyFont="1" applyFill="1" applyBorder="1" applyProtection="1"/>
    <xf numFmtId="49" fontId="24" fillId="0" borderId="21" xfId="0" applyNumberFormat="1" applyFont="1" applyFill="1" applyBorder="1" applyProtection="1">
      <protection locked="0"/>
    </xf>
    <xf numFmtId="49" fontId="23" fillId="0" borderId="22" xfId="0" applyNumberFormat="1" applyFont="1" applyFill="1" applyBorder="1" applyProtection="1">
      <protection locked="0"/>
    </xf>
    <xf numFmtId="49" fontId="24" fillId="0" borderId="27" xfId="0" applyNumberFormat="1" applyFont="1" applyFill="1" applyBorder="1" applyProtection="1">
      <protection locked="0"/>
    </xf>
    <xf numFmtId="0" fontId="24" fillId="2" borderId="16" xfId="0" applyFont="1" applyFill="1" applyBorder="1" applyAlignment="1" applyProtection="1">
      <alignment horizontal="left"/>
    </xf>
    <xf numFmtId="0" fontId="24" fillId="2" borderId="19" xfId="0" applyFont="1" applyFill="1" applyBorder="1" applyAlignment="1" applyProtection="1">
      <alignment horizontal="left"/>
    </xf>
    <xf numFmtId="0" fontId="23" fillId="2" borderId="20" xfId="0" applyFont="1" applyFill="1" applyBorder="1" applyAlignment="1" applyProtection="1">
      <alignment horizontal="centerContinuous"/>
    </xf>
    <xf numFmtId="3" fontId="6" fillId="2" borderId="18" xfId="0" applyNumberFormat="1" applyFont="1" applyFill="1" applyBorder="1" applyAlignment="1" applyProtection="1"/>
    <xf numFmtId="3" fontId="10" fillId="0" borderId="46" xfId="0" applyNumberFormat="1" applyFont="1" applyFill="1" applyBorder="1" applyAlignment="1" applyProtection="1">
      <protection locked="0"/>
    </xf>
    <xf numFmtId="3" fontId="6" fillId="2" borderId="17" xfId="0" applyNumberFormat="1" applyFont="1" applyFill="1" applyBorder="1" applyAlignment="1" applyProtection="1">
      <alignment horizontal="right"/>
    </xf>
    <xf numFmtId="3" fontId="10" fillId="0" borderId="46" xfId="0" applyNumberFormat="1" applyFont="1" applyBorder="1" applyAlignment="1" applyProtection="1">
      <protection locked="0"/>
    </xf>
    <xf numFmtId="49" fontId="24" fillId="8" borderId="0" xfId="0" applyNumberFormat="1" applyFont="1" applyFill="1" applyProtection="1"/>
    <xf numFmtId="49" fontId="23" fillId="8" borderId="0" xfId="0" applyNumberFormat="1" applyFont="1" applyFill="1" applyProtection="1"/>
    <xf numFmtId="3" fontId="24" fillId="7" borderId="22" xfId="0" applyNumberFormat="1" applyFont="1" applyFill="1" applyBorder="1" applyProtection="1"/>
    <xf numFmtId="3" fontId="24" fillId="0" borderId="18" xfId="0" applyNumberFormat="1" applyFont="1" applyFill="1" applyBorder="1" applyProtection="1">
      <protection locked="0"/>
    </xf>
    <xf numFmtId="3" fontId="24" fillId="0" borderId="11" xfId="0" applyNumberFormat="1" applyFont="1" applyFill="1" applyBorder="1" applyProtection="1">
      <protection locked="0"/>
    </xf>
    <xf numFmtId="49" fontId="24" fillId="3" borderId="18" xfId="0" applyNumberFormat="1" applyFont="1" applyFill="1" applyBorder="1" applyProtection="1"/>
    <xf numFmtId="49" fontId="24" fillId="3" borderId="19" xfId="0" applyNumberFormat="1" applyFont="1" applyFill="1" applyBorder="1" applyProtection="1"/>
    <xf numFmtId="3" fontId="24" fillId="3" borderId="0" xfId="0" applyNumberFormat="1" applyFont="1" applyFill="1" applyBorder="1" applyProtection="1"/>
    <xf numFmtId="49" fontId="24" fillId="7" borderId="18" xfId="0" applyNumberFormat="1" applyFont="1" applyFill="1" applyBorder="1" applyProtection="1"/>
    <xf numFmtId="49" fontId="24" fillId="7" borderId="19" xfId="0" applyNumberFormat="1" applyFont="1" applyFill="1" applyBorder="1" applyProtection="1"/>
    <xf numFmtId="49" fontId="23" fillId="7" borderId="19" xfId="0" applyNumberFormat="1" applyFont="1" applyFill="1" applyBorder="1" applyProtection="1"/>
    <xf numFmtId="3" fontId="23" fillId="7" borderId="42" xfId="0" applyNumberFormat="1" applyFont="1" applyFill="1" applyBorder="1" applyProtection="1"/>
    <xf numFmtId="3" fontId="23" fillId="7" borderId="10" xfId="0" applyNumberFormat="1" applyFont="1" applyFill="1" applyBorder="1" applyProtection="1"/>
    <xf numFmtId="0" fontId="15" fillId="5" borderId="0" xfId="0" applyFont="1" applyFill="1" applyBorder="1" applyAlignment="1" applyProtection="1"/>
    <xf numFmtId="3" fontId="4" fillId="9" borderId="7" xfId="0" applyNumberFormat="1" applyFont="1" applyFill="1" applyBorder="1" applyAlignment="1" applyProtection="1"/>
    <xf numFmtId="0" fontId="4" fillId="9" borderId="29" xfId="0" applyFont="1" applyFill="1" applyBorder="1" applyAlignment="1" applyProtection="1"/>
    <xf numFmtId="0" fontId="0" fillId="2" borderId="20" xfId="0" applyFill="1" applyBorder="1" applyProtection="1"/>
    <xf numFmtId="0" fontId="6" fillId="2" borderId="14" xfId="0" applyFont="1" applyFill="1" applyBorder="1" applyAlignment="1" applyProtection="1">
      <alignment horizontal="center" vertical="center" wrapText="1"/>
    </xf>
    <xf numFmtId="3" fontId="0" fillId="9" borderId="0" xfId="0" applyNumberFormat="1" applyFill="1" applyBorder="1" applyProtection="1"/>
    <xf numFmtId="0" fontId="6" fillId="9" borderId="31" xfId="0" applyFont="1" applyFill="1" applyBorder="1" applyAlignment="1" applyProtection="1"/>
    <xf numFmtId="3" fontId="10" fillId="9" borderId="46" xfId="0" applyNumberFormat="1" applyFont="1" applyFill="1" applyBorder="1" applyAlignment="1" applyProtection="1">
      <alignment horizontal="right"/>
    </xf>
    <xf numFmtId="3" fontId="0" fillId="9" borderId="6" xfId="0" applyNumberFormat="1" applyFont="1" applyFill="1" applyBorder="1" applyAlignment="1" applyProtection="1"/>
    <xf numFmtId="3" fontId="0" fillId="0" borderId="46" xfId="0" applyNumberFormat="1" applyFill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3" fontId="7" fillId="0" borderId="14" xfId="0" applyNumberFormat="1" applyFont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vertical="center"/>
      <protection locked="0"/>
    </xf>
    <xf numFmtId="3" fontId="0" fillId="0" borderId="11" xfId="0" applyNumberFormat="1" applyFill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3" fontId="7" fillId="2" borderId="14" xfId="0" applyNumberFormat="1" applyFont="1" applyFill="1" applyBorder="1" applyAlignment="1" applyProtection="1">
      <alignment vertical="center"/>
    </xf>
    <xf numFmtId="164" fontId="7" fillId="0" borderId="14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</xf>
    <xf numFmtId="0" fontId="0" fillId="2" borderId="47" xfId="0" applyFill="1" applyBorder="1" applyAlignment="1" applyProtection="1">
      <alignment vertical="center"/>
    </xf>
    <xf numFmtId="3" fontId="7" fillId="0" borderId="11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3" fontId="7" fillId="0" borderId="46" xfId="0" applyNumberFormat="1" applyFont="1" applyFill="1" applyBorder="1" applyAlignment="1" applyProtection="1">
      <alignment vertical="center"/>
      <protection locked="0"/>
    </xf>
    <xf numFmtId="0" fontId="7" fillId="2" borderId="45" xfId="0" applyFont="1" applyFill="1" applyBorder="1" applyAlignment="1" applyProtection="1">
      <alignment vertical="center"/>
    </xf>
    <xf numFmtId="10" fontId="37" fillId="2" borderId="0" xfId="0" applyNumberFormat="1" applyFont="1" applyFill="1" applyBorder="1" applyAlignment="1" applyProtection="1">
      <alignment horizontal="right"/>
    </xf>
    <xf numFmtId="10" fontId="0" fillId="2" borderId="0" xfId="0" applyNumberFormat="1" applyFont="1" applyFill="1" applyBorder="1" applyAlignment="1" applyProtection="1">
      <alignment horizontal="right"/>
    </xf>
    <xf numFmtId="9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3" fontId="0" fillId="0" borderId="0" xfId="0" applyNumberFormat="1" applyFont="1" applyProtection="1"/>
    <xf numFmtId="3" fontId="0" fillId="5" borderId="0" xfId="0" applyNumberFormat="1" applyFont="1" applyFill="1" applyProtection="1"/>
    <xf numFmtId="10" fontId="0" fillId="2" borderId="19" xfId="0" applyNumberFormat="1" applyFont="1" applyFill="1" applyBorder="1" applyAlignment="1" applyProtection="1">
      <alignment horizontal="right"/>
    </xf>
    <xf numFmtId="3" fontId="7" fillId="5" borderId="0" xfId="0" applyNumberFormat="1" applyFont="1" applyFill="1" applyProtection="1"/>
    <xf numFmtId="0" fontId="24" fillId="5" borderId="0" xfId="0" applyFont="1" applyFill="1" applyProtection="1"/>
    <xf numFmtId="3" fontId="0" fillId="10" borderId="0" xfId="0" applyNumberFormat="1" applyFill="1" applyBorder="1" applyProtection="1"/>
    <xf numFmtId="0" fontId="6" fillId="10" borderId="31" xfId="0" applyFont="1" applyFill="1" applyBorder="1" applyAlignment="1" applyProtection="1"/>
    <xf numFmtId="3" fontId="10" fillId="10" borderId="46" xfId="0" applyNumberFormat="1" applyFont="1" applyFill="1" applyBorder="1" applyAlignment="1" applyProtection="1">
      <alignment horizontal="right"/>
    </xf>
    <xf numFmtId="3" fontId="0" fillId="10" borderId="6" xfId="0" applyNumberFormat="1" applyFont="1" applyFill="1" applyBorder="1" applyAlignment="1" applyProtection="1"/>
    <xf numFmtId="0" fontId="5" fillId="2" borderId="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Border="1" applyProtection="1"/>
    <xf numFmtId="3" fontId="4" fillId="2" borderId="25" xfId="0" applyNumberFormat="1" applyFont="1" applyFill="1" applyBorder="1" applyAlignment="1" applyProtection="1"/>
    <xf numFmtId="3" fontId="4" fillId="2" borderId="25" xfId="0" applyNumberFormat="1" applyFont="1" applyFill="1" applyBorder="1" applyProtection="1"/>
    <xf numFmtId="3" fontId="0" fillId="2" borderId="25" xfId="0" applyNumberFormat="1" applyFill="1" applyBorder="1" applyAlignment="1" applyProtection="1"/>
    <xf numFmtId="0" fontId="5" fillId="2" borderId="0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center" wrapText="1"/>
    </xf>
    <xf numFmtId="3" fontId="5" fillId="2" borderId="14" xfId="0" applyNumberFormat="1" applyFont="1" applyFill="1" applyBorder="1" applyAlignment="1" applyProtection="1"/>
    <xf numFmtId="3" fontId="0" fillId="2" borderId="0" xfId="0" applyNumberFormat="1" applyFill="1" applyBorder="1" applyAlignment="1" applyProtection="1"/>
    <xf numFmtId="0" fontId="37" fillId="0" borderId="0" xfId="0" applyFont="1" applyBorder="1" applyProtection="1"/>
    <xf numFmtId="0" fontId="37" fillId="0" borderId="0" xfId="0" applyFont="1" applyProtection="1"/>
    <xf numFmtId="0" fontId="38" fillId="5" borderId="0" xfId="0" applyFont="1" applyFill="1" applyBorder="1" applyAlignment="1" applyProtection="1">
      <alignment horizontal="centerContinuous"/>
    </xf>
    <xf numFmtId="0" fontId="38" fillId="0" borderId="0" xfId="0" applyFont="1" applyBorder="1" applyAlignment="1" applyProtection="1">
      <alignment horizontal="centerContinuous"/>
    </xf>
    <xf numFmtId="0" fontId="37" fillId="5" borderId="0" xfId="0" applyFont="1" applyFill="1" applyProtection="1"/>
    <xf numFmtId="0" fontId="0" fillId="2" borderId="0" xfId="0" applyFill="1" applyBorder="1" applyAlignment="1" applyProtection="1"/>
    <xf numFmtId="0" fontId="4" fillId="2" borderId="5" xfId="0" applyFont="1" applyFill="1" applyBorder="1" applyAlignment="1" applyProtection="1"/>
    <xf numFmtId="0" fontId="0" fillId="2" borderId="6" xfId="0" applyFill="1" applyBorder="1" applyAlignment="1" applyProtection="1"/>
    <xf numFmtId="3" fontId="5" fillId="2" borderId="5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0" fontId="8" fillId="2" borderId="5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6" xfId="0" applyFont="1" applyFill="1" applyBorder="1" applyAlignment="1" applyProtection="1"/>
    <xf numFmtId="3" fontId="16" fillId="2" borderId="5" xfId="0" applyNumberFormat="1" applyFont="1" applyFill="1" applyBorder="1" applyAlignment="1" applyProtection="1"/>
    <xf numFmtId="3" fontId="16" fillId="2" borderId="0" xfId="0" applyNumberFormat="1" applyFont="1" applyFill="1" applyBorder="1" applyAlignment="1" applyProtection="1"/>
    <xf numFmtId="0" fontId="36" fillId="2" borderId="5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/>
    <xf numFmtId="3" fontId="6" fillId="2" borderId="0" xfId="0" applyNumberFormat="1" applyFont="1" applyFill="1" applyBorder="1" applyAlignment="1" applyProtection="1"/>
    <xf numFmtId="0" fontId="0" fillId="5" borderId="3" xfId="0" applyFill="1" applyBorder="1" applyAlignment="1" applyProtection="1"/>
    <xf numFmtId="3" fontId="7" fillId="2" borderId="5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0" fontId="0" fillId="6" borderId="0" xfId="0" applyFill="1" applyBorder="1" applyAlignment="1" applyProtection="1"/>
    <xf numFmtId="3" fontId="6" fillId="2" borderId="23" xfId="0" applyNumberFormat="1" applyFont="1" applyFill="1" applyBorder="1" applyAlignment="1" applyProtection="1">
      <alignment wrapText="1"/>
    </xf>
    <xf numFmtId="0" fontId="6" fillId="2" borderId="5" xfId="0" applyFont="1" applyFill="1" applyBorder="1" applyAlignment="1" applyProtection="1"/>
    <xf numFmtId="3" fontId="0" fillId="5" borderId="0" xfId="0" applyNumberFormat="1" applyFill="1" applyBorder="1" applyAlignment="1" applyProtection="1"/>
    <xf numFmtId="0" fontId="0" fillId="5" borderId="0" xfId="0" applyFill="1" applyBorder="1" applyAlignment="1" applyProtection="1"/>
    <xf numFmtId="3" fontId="19" fillId="5" borderId="0" xfId="0" applyNumberFormat="1" applyFont="1" applyFill="1" applyBorder="1" applyAlignment="1" applyProtection="1"/>
    <xf numFmtId="0" fontId="4" fillId="2" borderId="0" xfId="0" applyFont="1" applyFill="1" applyBorder="1" applyAlignment="1" applyProtection="1">
      <alignment wrapText="1"/>
    </xf>
    <xf numFmtId="3" fontId="5" fillId="2" borderId="25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/>
    <xf numFmtId="3" fontId="6" fillId="2" borderId="25" xfId="0" applyNumberFormat="1" applyFont="1" applyFill="1" applyBorder="1" applyAlignment="1" applyProtection="1">
      <alignment wrapText="1"/>
    </xf>
    <xf numFmtId="3" fontId="6" fillId="2" borderId="26" xfId="0" applyNumberFormat="1" applyFont="1" applyFill="1" applyBorder="1" applyAlignment="1" applyProtection="1">
      <alignment wrapText="1"/>
    </xf>
    <xf numFmtId="0" fontId="7" fillId="2" borderId="19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9" fontId="8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3" fontId="24" fillId="7" borderId="31" xfId="0" applyNumberFormat="1" applyFont="1" applyFill="1" applyBorder="1" applyProtection="1"/>
    <xf numFmtId="0" fontId="0" fillId="0" borderId="0" xfId="0" applyAlignment="1" applyProtection="1">
      <alignment vertical="center"/>
    </xf>
    <xf numFmtId="49" fontId="24" fillId="7" borderId="0" xfId="0" applyNumberFormat="1" applyFont="1" applyFill="1" applyProtection="1"/>
    <xf numFmtId="3" fontId="23" fillId="3" borderId="9" xfId="0" applyNumberFormat="1" applyFont="1" applyFill="1" applyBorder="1" applyProtection="1"/>
    <xf numFmtId="3" fontId="23" fillId="7" borderId="7" xfId="0" applyNumberFormat="1" applyFont="1" applyFill="1" applyBorder="1" applyProtection="1"/>
    <xf numFmtId="49" fontId="24" fillId="7" borderId="14" xfId="0" applyNumberFormat="1" applyFont="1" applyFill="1" applyBorder="1" applyProtection="1"/>
    <xf numFmtId="3" fontId="24" fillId="3" borderId="9" xfId="0" applyNumberFormat="1" applyFont="1" applyFill="1" applyBorder="1" applyProtection="1"/>
    <xf numFmtId="3" fontId="24" fillId="7" borderId="11" xfId="0" applyNumberFormat="1" applyFont="1" applyFill="1" applyBorder="1" applyProtection="1"/>
    <xf numFmtId="3" fontId="24" fillId="6" borderId="11" xfId="0" applyNumberFormat="1" applyFont="1" applyFill="1" applyBorder="1" applyProtection="1">
      <protection locked="0"/>
    </xf>
    <xf numFmtId="3" fontId="23" fillId="7" borderId="3" xfId="0" applyNumberFormat="1" applyFont="1" applyFill="1" applyBorder="1" applyProtection="1"/>
    <xf numFmtId="3" fontId="23" fillId="7" borderId="18" xfId="0" applyNumberFormat="1" applyFont="1" applyFill="1" applyBorder="1" applyProtection="1"/>
    <xf numFmtId="3" fontId="24" fillId="7" borderId="18" xfId="0" applyNumberFormat="1" applyFont="1" applyFill="1" applyBorder="1" applyProtection="1"/>
    <xf numFmtId="3" fontId="23" fillId="2" borderId="18" xfId="0" applyNumberFormat="1" applyFont="1" applyFill="1" applyBorder="1" applyProtection="1"/>
    <xf numFmtId="3" fontId="24" fillId="6" borderId="48" xfId="0" applyNumberFormat="1" applyFont="1" applyFill="1" applyBorder="1" applyProtection="1">
      <protection locked="0"/>
    </xf>
    <xf numFmtId="3" fontId="23" fillId="7" borderId="49" xfId="0" applyNumberFormat="1" applyFont="1" applyFill="1" applyBorder="1" applyProtection="1"/>
    <xf numFmtId="49" fontId="33" fillId="6" borderId="14" xfId="0" applyNumberFormat="1" applyFont="1" applyFill="1" applyBorder="1" applyAlignment="1" applyProtection="1">
      <alignment wrapText="1"/>
    </xf>
    <xf numFmtId="3" fontId="23" fillId="7" borderId="47" xfId="0" applyNumberFormat="1" applyFont="1" applyFill="1" applyBorder="1" applyProtection="1"/>
    <xf numFmtId="3" fontId="6" fillId="0" borderId="14" xfId="0" applyNumberFormat="1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3" fontId="4" fillId="0" borderId="10" xfId="0" applyNumberFormat="1" applyFont="1" applyFill="1" applyBorder="1" applyAlignment="1" applyProtection="1">
      <protection locked="0"/>
    </xf>
    <xf numFmtId="0" fontId="0" fillId="6" borderId="0" xfId="0" applyFill="1" applyAlignment="1" applyProtection="1">
      <alignment vertical="center"/>
    </xf>
    <xf numFmtId="3" fontId="0" fillId="0" borderId="0" xfId="0" applyNumberForma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24" fillId="6" borderId="46" xfId="0" applyNumberFormat="1" applyFont="1" applyFill="1" applyBorder="1" applyProtection="1">
      <protection locked="0"/>
    </xf>
    <xf numFmtId="0" fontId="2" fillId="5" borderId="33" xfId="0" applyFont="1" applyFill="1" applyBorder="1" applyAlignment="1" applyProtection="1"/>
    <xf numFmtId="0" fontId="2" fillId="5" borderId="7" xfId="0" applyFont="1" applyFill="1" applyBorder="1" applyAlignment="1" applyProtection="1"/>
    <xf numFmtId="0" fontId="0" fillId="5" borderId="7" xfId="0" applyFill="1" applyBorder="1" applyAlignment="1" applyProtection="1"/>
    <xf numFmtId="0" fontId="0" fillId="5" borderId="29" xfId="0" applyFill="1" applyBorder="1" applyAlignment="1" applyProtection="1"/>
    <xf numFmtId="0" fontId="0" fillId="2" borderId="0" xfId="0" applyFill="1" applyBorder="1" applyAlignment="1" applyProtection="1"/>
    <xf numFmtId="0" fontId="8" fillId="2" borderId="32" xfId="0" applyFont="1" applyFill="1" applyBorder="1" applyAlignment="1" applyProtection="1"/>
    <xf numFmtId="0" fontId="8" fillId="2" borderId="10" xfId="0" applyFont="1" applyFill="1" applyBorder="1" applyAlignment="1" applyProtection="1"/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/>
    <xf numFmtId="0" fontId="0" fillId="2" borderId="9" xfId="0" applyFill="1" applyBorder="1" applyAlignment="1" applyProtection="1"/>
    <xf numFmtId="0" fontId="0" fillId="2" borderId="24" xfId="0" applyFill="1" applyBorder="1" applyAlignment="1" applyProtection="1"/>
    <xf numFmtId="0" fontId="7" fillId="0" borderId="14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4" fillId="2" borderId="5" xfId="0" applyFont="1" applyFill="1" applyBorder="1" applyAlignment="1" applyProtection="1"/>
    <xf numFmtId="0" fontId="4" fillId="2" borderId="0" xfId="0" applyFont="1" applyFill="1" applyBorder="1" applyAlignment="1" applyProtection="1"/>
    <xf numFmtId="0" fontId="13" fillId="2" borderId="5" xfId="0" applyFont="1" applyFill="1" applyBorder="1" applyAlignment="1" applyProtection="1"/>
    <xf numFmtId="0" fontId="0" fillId="2" borderId="6" xfId="0" applyFill="1" applyBorder="1" applyAlignment="1" applyProtection="1"/>
    <xf numFmtId="0" fontId="9" fillId="5" borderId="9" xfId="0" applyFont="1" applyFill="1" applyBorder="1" applyAlignment="1" applyProtection="1">
      <alignment vertical="center"/>
    </xf>
    <xf numFmtId="0" fontId="4" fillId="5" borderId="12" xfId="0" applyFont="1" applyFill="1" applyBorder="1" applyAlignment="1" applyProtection="1">
      <alignment vertical="center"/>
    </xf>
    <xf numFmtId="3" fontId="6" fillId="2" borderId="5" xfId="0" applyNumberFormat="1" applyFont="1" applyFill="1" applyBorder="1" applyAlignment="1" applyProtection="1"/>
    <xf numFmtId="0" fontId="0" fillId="0" borderId="0" xfId="0" applyBorder="1" applyAlignment="1" applyProtection="1"/>
    <xf numFmtId="0" fontId="0" fillId="0" borderId="30" xfId="0" applyBorder="1" applyAlignment="1" applyProtection="1"/>
    <xf numFmtId="3" fontId="5" fillId="2" borderId="5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5" fillId="2" borderId="16" xfId="0" applyNumberFormat="1" applyFont="1" applyFill="1" applyBorder="1" applyAlignment="1" applyProtection="1"/>
    <xf numFmtId="3" fontId="5" fillId="2" borderId="19" xfId="0" applyNumberFormat="1" applyFont="1" applyFill="1" applyBorder="1" applyAlignment="1" applyProtection="1"/>
    <xf numFmtId="0" fontId="8" fillId="2" borderId="5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6" xfId="0" applyFont="1" applyFill="1" applyBorder="1" applyAlignment="1" applyProtection="1">
      <alignment wrapText="1"/>
    </xf>
    <xf numFmtId="0" fontId="5" fillId="2" borderId="5" xfId="0" applyFont="1" applyFill="1" applyBorder="1" applyAlignment="1" applyProtection="1">
      <alignment wrapText="1"/>
    </xf>
    <xf numFmtId="1" fontId="2" fillId="0" borderId="11" xfId="0" applyNumberFormat="1" applyFont="1" applyBorder="1" applyAlignment="1" applyProtection="1">
      <protection locked="0"/>
    </xf>
    <xf numFmtId="1" fontId="0" fillId="0" borderId="9" xfId="0" applyNumberFormat="1" applyBorder="1" applyAlignment="1" applyProtection="1">
      <protection locked="0"/>
    </xf>
    <xf numFmtId="1" fontId="0" fillId="0" borderId="12" xfId="0" applyNumberFormat="1" applyBorder="1" applyAlignment="1" applyProtection="1">
      <protection locked="0"/>
    </xf>
    <xf numFmtId="0" fontId="4" fillId="2" borderId="5" xfId="0" applyFont="1" applyFill="1" applyBorder="1" applyAlignment="1" applyProtection="1">
      <alignment wrapText="1"/>
    </xf>
    <xf numFmtId="3" fontId="19" fillId="9" borderId="33" xfId="0" applyNumberFormat="1" applyFont="1" applyFill="1" applyBorder="1" applyAlignment="1" applyProtection="1"/>
    <xf numFmtId="0" fontId="15" fillId="9" borderId="7" xfId="0" applyFont="1" applyFill="1" applyBorder="1" applyAlignment="1" applyProtection="1"/>
    <xf numFmtId="3" fontId="6" fillId="0" borderId="32" xfId="0" applyNumberFormat="1" applyFont="1" applyFill="1" applyBorder="1" applyAlignment="1" applyProtection="1">
      <protection locked="0"/>
    </xf>
    <xf numFmtId="3" fontId="6" fillId="0" borderId="9" xfId="0" applyNumberFormat="1" applyFont="1" applyFill="1" applyBorder="1" applyAlignment="1" applyProtection="1">
      <protection locked="0"/>
    </xf>
    <xf numFmtId="3" fontId="6" fillId="0" borderId="10" xfId="0" applyNumberFormat="1" applyFont="1" applyFill="1" applyBorder="1" applyAlignment="1" applyProtection="1">
      <protection locked="0"/>
    </xf>
    <xf numFmtId="3" fontId="6" fillId="0" borderId="13" xfId="0" applyNumberFormat="1" applyFont="1" applyFill="1" applyBorder="1" applyAlignment="1" applyProtection="1">
      <protection locked="0"/>
    </xf>
    <xf numFmtId="3" fontId="6" fillId="0" borderId="14" xfId="0" applyNumberFormat="1" applyFont="1" applyFill="1" applyBorder="1" applyAlignment="1" applyProtection="1">
      <protection locked="0"/>
    </xf>
    <xf numFmtId="3" fontId="16" fillId="2" borderId="23" xfId="0" applyNumberFormat="1" applyFont="1" applyFill="1" applyBorder="1" applyAlignment="1" applyProtection="1"/>
    <xf numFmtId="3" fontId="16" fillId="2" borderId="25" xfId="0" applyNumberFormat="1" applyFont="1" applyFill="1" applyBorder="1" applyAlignment="1" applyProtection="1"/>
    <xf numFmtId="3" fontId="16" fillId="2" borderId="5" xfId="0" applyNumberFormat="1" applyFont="1" applyFill="1" applyBorder="1" applyAlignment="1" applyProtection="1"/>
    <xf numFmtId="3" fontId="16" fillId="2" borderId="0" xfId="0" applyNumberFormat="1" applyFont="1" applyFill="1" applyBorder="1" applyAlignment="1" applyProtection="1"/>
    <xf numFmtId="3" fontId="16" fillId="2" borderId="16" xfId="0" applyNumberFormat="1" applyFont="1" applyFill="1" applyBorder="1" applyAlignment="1" applyProtection="1"/>
    <xf numFmtId="0" fontId="6" fillId="0" borderId="19" xfId="0" applyFont="1" applyBorder="1" applyAlignment="1" applyProtection="1"/>
    <xf numFmtId="3" fontId="19" fillId="5" borderId="5" xfId="0" applyNumberFormat="1" applyFont="1" applyFill="1" applyBorder="1" applyAlignment="1" applyProtection="1"/>
    <xf numFmtId="3" fontId="15" fillId="5" borderId="0" xfId="0" applyNumberFormat="1" applyFont="1" applyFill="1" applyBorder="1" applyAlignment="1" applyProtection="1"/>
    <xf numFmtId="0" fontId="36" fillId="2" borderId="5" xfId="0" applyFont="1" applyFill="1" applyBorder="1" applyAlignment="1" applyProtection="1">
      <alignment horizontal="left"/>
    </xf>
    <xf numFmtId="10" fontId="37" fillId="2" borderId="11" xfId="0" applyNumberFormat="1" applyFont="1" applyFill="1" applyBorder="1" applyAlignment="1" applyProtection="1">
      <alignment horizontal="right"/>
    </xf>
    <xf numFmtId="10" fontId="0" fillId="2" borderId="10" xfId="0" applyNumberFormat="1" applyFont="1" applyFill="1" applyBorder="1" applyAlignment="1" applyProtection="1">
      <alignment horizontal="right"/>
    </xf>
    <xf numFmtId="0" fontId="26" fillId="2" borderId="2" xfId="0" applyFont="1" applyFill="1" applyBorder="1" applyAlignment="1" applyProtection="1">
      <alignment horizontal="left"/>
    </xf>
    <xf numFmtId="0" fontId="26" fillId="2" borderId="3" xfId="0" applyFont="1" applyFill="1" applyBorder="1" applyAlignment="1" applyProtection="1">
      <alignment horizontal="left"/>
    </xf>
    <xf numFmtId="0" fontId="26" fillId="2" borderId="4" xfId="0" applyFont="1" applyFill="1" applyBorder="1" applyAlignment="1" applyProtection="1">
      <alignment horizontal="left"/>
    </xf>
    <xf numFmtId="3" fontId="4" fillId="2" borderId="5" xfId="0" applyNumberFormat="1" applyFont="1" applyFill="1" applyBorder="1" applyAlignment="1" applyProtection="1"/>
    <xf numFmtId="0" fontId="0" fillId="0" borderId="0" xfId="0" applyFont="1" applyBorder="1" applyAlignment="1" applyProtection="1"/>
    <xf numFmtId="0" fontId="0" fillId="0" borderId="30" xfId="0" applyFont="1" applyBorder="1" applyAlignment="1" applyProtection="1"/>
    <xf numFmtId="0" fontId="4" fillId="9" borderId="21" xfId="0" applyFont="1" applyFill="1" applyBorder="1" applyAlignment="1" applyProtection="1">
      <alignment horizontal="center" vertical="center" wrapText="1"/>
    </xf>
    <xf numFmtId="0" fontId="4" fillId="9" borderId="0" xfId="0" applyFont="1" applyFill="1" applyBorder="1" applyAlignment="1" applyProtection="1">
      <alignment horizontal="center" vertical="center"/>
    </xf>
    <xf numFmtId="0" fontId="4" fillId="9" borderId="6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vertical="center"/>
    </xf>
    <xf numFmtId="0" fontId="0" fillId="9" borderId="0" xfId="0" applyFill="1" applyAlignment="1" applyProtection="1">
      <alignment vertical="center"/>
    </xf>
    <xf numFmtId="0" fontId="0" fillId="9" borderId="30" xfId="0" applyFill="1" applyBorder="1" applyAlignment="1" applyProtection="1">
      <alignment vertical="center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7" fillId="2" borderId="5" xfId="0" applyNumberFormat="1" applyFont="1" applyFill="1" applyBorder="1" applyAlignment="1" applyProtection="1">
      <alignment wrapText="1"/>
    </xf>
    <xf numFmtId="0" fontId="19" fillId="2" borderId="25" xfId="0" applyFont="1" applyFill="1" applyBorder="1" applyAlignment="1" applyProtection="1">
      <alignment horizontal="center"/>
    </xf>
    <xf numFmtId="0" fontId="15" fillId="0" borderId="25" xfId="0" applyFont="1" applyBorder="1" applyAlignment="1" applyProtection="1">
      <alignment horizontal="center"/>
    </xf>
    <xf numFmtId="0" fontId="15" fillId="0" borderId="26" xfId="0" applyFont="1" applyBorder="1" applyAlignment="1" applyProtection="1">
      <alignment horizontal="center"/>
    </xf>
    <xf numFmtId="3" fontId="7" fillId="2" borderId="21" xfId="0" applyNumberFormat="1" applyFont="1" applyFill="1" applyBorder="1" applyAlignment="1" applyProtection="1">
      <alignment wrapText="1"/>
    </xf>
    <xf numFmtId="0" fontId="0" fillId="0" borderId="18" xfId="0" applyBorder="1" applyAlignment="1" applyProtection="1"/>
    <xf numFmtId="0" fontId="0" fillId="0" borderId="19" xfId="0" applyBorder="1" applyAlignment="1" applyProtection="1"/>
    <xf numFmtId="0" fontId="7" fillId="0" borderId="11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3" fontId="7" fillId="0" borderId="11" xfId="0" applyNumberFormat="1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7" fillId="0" borderId="11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0" fontId="2" fillId="0" borderId="0" xfId="0" applyFont="1" applyBorder="1" applyAlignment="1" applyProtection="1"/>
    <xf numFmtId="0" fontId="0" fillId="7" borderId="33" xfId="0" applyFont="1" applyFill="1" applyBorder="1" applyAlignment="1" applyProtection="1">
      <alignment vertical="center" wrapText="1"/>
    </xf>
    <xf numFmtId="0" fontId="0" fillId="7" borderId="7" xfId="0" applyFont="1" applyFill="1" applyBorder="1" applyAlignment="1" applyProtection="1">
      <alignment vertical="center" wrapText="1"/>
    </xf>
    <xf numFmtId="0" fontId="0" fillId="7" borderId="29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21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4" fillId="2" borderId="6" xfId="0" applyFont="1" applyFill="1" applyBorder="1" applyAlignment="1" applyProtection="1"/>
    <xf numFmtId="0" fontId="7" fillId="0" borderId="32" xfId="0" applyFont="1" applyBorder="1" applyAlignment="1" applyProtection="1">
      <alignment wrapText="1"/>
      <protection locked="0"/>
    </xf>
    <xf numFmtId="0" fontId="7" fillId="0" borderId="12" xfId="0" applyFont="1" applyBorder="1" applyAlignment="1" applyProtection="1">
      <protection locked="0"/>
    </xf>
    <xf numFmtId="0" fontId="8" fillId="2" borderId="5" xfId="0" applyFont="1" applyFill="1" applyBorder="1" applyAlignment="1" applyProtection="1"/>
    <xf numFmtId="0" fontId="8" fillId="2" borderId="0" xfId="0" applyFont="1" applyFill="1" applyBorder="1" applyAlignment="1" applyProtection="1"/>
    <xf numFmtId="0" fontId="7" fillId="2" borderId="5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6" xfId="0" applyFont="1" applyFill="1" applyBorder="1" applyAlignment="1" applyProtection="1"/>
    <xf numFmtId="0" fontId="0" fillId="2" borderId="1" xfId="0" applyFill="1" applyBorder="1" applyAlignment="1" applyProtection="1"/>
    <xf numFmtId="3" fontId="4" fillId="2" borderId="5" xfId="0" applyNumberFormat="1" applyFont="1" applyFill="1" applyBorder="1" applyAlignment="1" applyProtection="1">
      <alignment wrapText="1"/>
    </xf>
    <xf numFmtId="3" fontId="4" fillId="2" borderId="0" xfId="0" applyNumberFormat="1" applyFont="1" applyFill="1" applyBorder="1" applyAlignment="1" applyProtection="1">
      <alignment wrapText="1"/>
    </xf>
    <xf numFmtId="3" fontId="4" fillId="2" borderId="6" xfId="0" applyNumberFormat="1" applyFont="1" applyFill="1" applyBorder="1" applyAlignment="1" applyProtection="1">
      <alignment wrapText="1"/>
    </xf>
    <xf numFmtId="0" fontId="30" fillId="0" borderId="5" xfId="0" applyFont="1" applyBorder="1" applyAlignment="1" applyProtection="1">
      <alignment horizontal="left"/>
      <protection locked="0"/>
    </xf>
    <xf numFmtId="0" fontId="30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9" fillId="0" borderId="6" xfId="0" applyFont="1" applyBorder="1" applyAlignment="1" applyProtection="1">
      <alignment horizontal="left"/>
      <protection locked="0"/>
    </xf>
    <xf numFmtId="0" fontId="30" fillId="2" borderId="19" xfId="0" applyFont="1" applyFill="1" applyBorder="1" applyAlignment="1" applyProtection="1">
      <alignment horizontal="center" wrapText="1"/>
    </xf>
    <xf numFmtId="0" fontId="30" fillId="2" borderId="20" xfId="0" applyFont="1" applyFill="1" applyBorder="1" applyAlignment="1" applyProtection="1">
      <alignment horizontal="center" wrapText="1"/>
    </xf>
    <xf numFmtId="0" fontId="0" fillId="2" borderId="30" xfId="0" applyFill="1" applyBorder="1" applyAlignment="1" applyProtection="1"/>
    <xf numFmtId="0" fontId="7" fillId="2" borderId="30" xfId="0" applyFont="1" applyFill="1" applyBorder="1" applyAlignment="1" applyProtection="1"/>
    <xf numFmtId="3" fontId="6" fillId="2" borderId="32" xfId="0" applyNumberFormat="1" applyFont="1" applyFill="1" applyBorder="1" applyAlignment="1" applyProtection="1">
      <alignment wrapText="1"/>
    </xf>
    <xf numFmtId="3" fontId="6" fillId="2" borderId="9" xfId="0" applyNumberFormat="1" applyFont="1" applyFill="1" applyBorder="1" applyAlignment="1" applyProtection="1">
      <alignment wrapText="1"/>
    </xf>
    <xf numFmtId="3" fontId="6" fillId="2" borderId="12" xfId="0" applyNumberFormat="1" applyFont="1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6" xfId="0" applyFill="1" applyBorder="1" applyAlignment="1" applyProtection="1">
      <alignment wrapText="1"/>
    </xf>
    <xf numFmtId="0" fontId="38" fillId="2" borderId="5" xfId="0" applyFont="1" applyFill="1" applyBorder="1" applyAlignment="1" applyProtection="1"/>
    <xf numFmtId="0" fontId="0" fillId="2" borderId="0" xfId="0" applyFont="1" applyFill="1" applyBorder="1" applyAlignment="1" applyProtection="1"/>
    <xf numFmtId="0" fontId="0" fillId="2" borderId="30" xfId="0" applyFont="1" applyFill="1" applyBorder="1" applyAlignment="1" applyProtection="1"/>
    <xf numFmtId="165" fontId="38" fillId="0" borderId="11" xfId="0" applyNumberFormat="1" applyFont="1" applyBorder="1" applyAlignment="1" applyProtection="1">
      <alignment horizontal="right"/>
      <protection locked="0"/>
    </xf>
    <xf numFmtId="165" fontId="0" fillId="0" borderId="10" xfId="0" applyNumberFormat="1" applyFont="1" applyBorder="1" applyAlignment="1" applyProtection="1">
      <alignment horizontal="right"/>
      <protection locked="0"/>
    </xf>
    <xf numFmtId="0" fontId="6" fillId="2" borderId="0" xfId="0" applyFont="1" applyFill="1" applyBorder="1" applyAlignment="1" applyProtection="1"/>
    <xf numFmtId="0" fontId="6" fillId="2" borderId="30" xfId="0" applyFont="1" applyFill="1" applyBorder="1" applyAlignment="1" applyProtection="1"/>
    <xf numFmtId="14" fontId="38" fillId="0" borderId="19" xfId="0" applyNumberFormat="1" applyFont="1" applyBorder="1" applyAlignment="1" applyProtection="1">
      <alignment horizontal="right"/>
      <protection locked="0"/>
    </xf>
    <xf numFmtId="14" fontId="0" fillId="0" borderId="17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/>
    <xf numFmtId="0" fontId="4" fillId="0" borderId="30" xfId="0" applyFont="1" applyBorder="1" applyAlignment="1" applyProtection="1"/>
    <xf numFmtId="0" fontId="4" fillId="2" borderId="30" xfId="0" applyFont="1" applyFill="1" applyBorder="1" applyAlignment="1" applyProtection="1"/>
    <xf numFmtId="0" fontId="2" fillId="5" borderId="0" xfId="0" applyFont="1" applyFill="1" applyBorder="1" applyAlignment="1" applyProtection="1">
      <alignment horizontal="center" wrapText="1"/>
    </xf>
    <xf numFmtId="0" fontId="0" fillId="5" borderId="0" xfId="0" applyFill="1" applyBorder="1" applyAlignment="1" applyProtection="1">
      <alignment horizontal="center"/>
    </xf>
    <xf numFmtId="0" fontId="0" fillId="5" borderId="2" xfId="0" applyFont="1" applyFill="1" applyBorder="1" applyAlignment="1" applyProtection="1"/>
    <xf numFmtId="0" fontId="0" fillId="5" borderId="3" xfId="0" applyFill="1" applyBorder="1" applyAlignment="1" applyProtection="1"/>
    <xf numFmtId="0" fontId="2" fillId="2" borderId="3" xfId="0" applyFont="1" applyFill="1" applyBorder="1" applyAlignment="1" applyProtection="1"/>
    <xf numFmtId="0" fontId="0" fillId="0" borderId="3" xfId="0" applyBorder="1" applyAlignment="1" applyProtection="1"/>
    <xf numFmtId="0" fontId="8" fillId="0" borderId="8" xfId="0" applyFont="1" applyFill="1" applyBorder="1" applyAlignment="1" applyProtection="1">
      <protection locked="0"/>
    </xf>
    <xf numFmtId="0" fontId="8" fillId="0" borderId="7" xfId="0" applyFont="1" applyFill="1" applyBorder="1" applyAlignment="1" applyProtection="1">
      <protection locked="0"/>
    </xf>
    <xf numFmtId="0" fontId="8" fillId="0" borderId="29" xfId="0" applyFont="1" applyFill="1" applyBorder="1" applyAlignment="1" applyProtection="1">
      <protection locked="0"/>
    </xf>
    <xf numFmtId="3" fontId="7" fillId="2" borderId="5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0" fontId="35" fillId="0" borderId="11" xfId="1" applyFont="1" applyBorder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2" fillId="6" borderId="0" xfId="0" applyFont="1" applyFill="1" applyBorder="1" applyAlignment="1" applyProtection="1">
      <alignment horizontal="center"/>
    </xf>
    <xf numFmtId="3" fontId="8" fillId="6" borderId="25" xfId="0" applyNumberFormat="1" applyFont="1" applyFill="1" applyBorder="1" applyAlignment="1" applyProtection="1">
      <alignment wrapText="1"/>
    </xf>
    <xf numFmtId="3" fontId="8" fillId="6" borderId="25" xfId="0" applyNumberFormat="1" applyFont="1" applyFill="1" applyBorder="1" applyAlignment="1" applyProtection="1"/>
    <xf numFmtId="3" fontId="13" fillId="6" borderId="0" xfId="0" applyNumberFormat="1" applyFont="1" applyFill="1" applyBorder="1" applyAlignment="1" applyProtection="1">
      <alignment wrapText="1"/>
    </xf>
    <xf numFmtId="0" fontId="0" fillId="6" borderId="0" xfId="0" applyFill="1" applyBorder="1" applyAlignment="1" applyProtection="1"/>
    <xf numFmtId="14" fontId="0" fillId="0" borderId="11" xfId="0" applyNumberFormat="1" applyBorder="1" applyAlignment="1" applyProtection="1">
      <alignment horizontal="left"/>
      <protection locked="0"/>
    </xf>
    <xf numFmtId="0" fontId="4" fillId="6" borderId="5" xfId="0" applyFont="1" applyFill="1" applyBorder="1" applyAlignment="1" applyProtection="1">
      <alignment horizontal="left" wrapText="1"/>
    </xf>
    <xf numFmtId="0" fontId="0" fillId="6" borderId="0" xfId="0" applyFill="1" applyBorder="1" applyAlignment="1" applyProtection="1">
      <alignment horizontal="left"/>
    </xf>
    <xf numFmtId="14" fontId="7" fillId="0" borderId="11" xfId="0" applyNumberFormat="1" applyFont="1" applyFill="1" applyBorder="1" applyAlignment="1" applyProtection="1">
      <alignment horizontal="left"/>
      <protection locked="0"/>
    </xf>
    <xf numFmtId="0" fontId="4" fillId="6" borderId="5" xfId="0" applyFont="1" applyFill="1" applyBorder="1" applyAlignment="1" applyProtection="1">
      <alignment wrapText="1"/>
    </xf>
    <xf numFmtId="0" fontId="0" fillId="6" borderId="0" xfId="0" applyFont="1" applyFill="1" applyBorder="1" applyAlignment="1" applyProtection="1"/>
    <xf numFmtId="0" fontId="0" fillId="6" borderId="30" xfId="0" applyFont="1" applyFill="1" applyBorder="1" applyAlignment="1" applyProtection="1"/>
    <xf numFmtId="0" fontId="15" fillId="2" borderId="5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/>
    <xf numFmtId="0" fontId="2" fillId="0" borderId="11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7" fillId="0" borderId="11" xfId="0" applyFont="1" applyFill="1" applyBorder="1" applyAlignment="1" applyProtection="1">
      <protection locked="0"/>
    </xf>
    <xf numFmtId="0" fontId="7" fillId="0" borderId="9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protection locked="0"/>
    </xf>
    <xf numFmtId="0" fontId="7" fillId="2" borderId="5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17" fontId="7" fillId="0" borderId="18" xfId="0" applyNumberFormat="1" applyFont="1" applyFill="1" applyBorder="1" applyAlignment="1" applyProtection="1">
      <alignment horizontal="left"/>
      <protection locked="0"/>
    </xf>
    <xf numFmtId="0" fontId="7" fillId="0" borderId="19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3" fontId="8" fillId="6" borderId="25" xfId="0" applyNumberFormat="1" applyFont="1" applyFill="1" applyBorder="1" applyAlignment="1" applyProtection="1">
      <alignment horizontal="center" vertical="center" wrapText="1"/>
    </xf>
    <xf numFmtId="0" fontId="7" fillId="6" borderId="25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3" fontId="6" fillId="2" borderId="16" xfId="0" applyNumberFormat="1" applyFont="1" applyFill="1" applyBorder="1" applyAlignment="1" applyProtection="1"/>
    <xf numFmtId="0" fontId="0" fillId="0" borderId="9" xfId="0" applyBorder="1" applyAlignment="1" applyProtection="1"/>
    <xf numFmtId="0" fontId="7" fillId="0" borderId="13" xfId="0" applyFont="1" applyFill="1" applyBorder="1" applyAlignment="1" applyProtection="1">
      <alignment vertical="center" wrapText="1"/>
      <protection locked="0"/>
    </xf>
    <xf numFmtId="0" fontId="7" fillId="0" borderId="32" xfId="0" applyFont="1" applyFill="1" applyBorder="1" applyAlignment="1" applyProtection="1">
      <alignment vertical="center" wrapText="1"/>
      <protection locked="0"/>
    </xf>
    <xf numFmtId="3" fontId="19" fillId="5" borderId="2" xfId="0" applyNumberFormat="1" applyFont="1" applyFill="1" applyBorder="1" applyAlignment="1" applyProtection="1"/>
    <xf numFmtId="0" fontId="15" fillId="5" borderId="3" xfId="0" applyFont="1" applyFill="1" applyBorder="1" applyAlignment="1" applyProtection="1"/>
    <xf numFmtId="3" fontId="19" fillId="5" borderId="5" xfId="0" applyNumberFormat="1" applyFont="1" applyFill="1" applyBorder="1" applyAlignment="1" applyProtection="1">
      <alignment wrapText="1"/>
    </xf>
    <xf numFmtId="0" fontId="10" fillId="2" borderId="16" xfId="0" applyFont="1" applyFill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3" fontId="6" fillId="2" borderId="5" xfId="0" applyNumberFormat="1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/>
    </xf>
    <xf numFmtId="0" fontId="6" fillId="0" borderId="30" xfId="0" applyFont="1" applyBorder="1" applyAlignment="1" applyProtection="1">
      <alignment horizontal="left"/>
    </xf>
    <xf numFmtId="3" fontId="6" fillId="5" borderId="11" xfId="0" applyNumberFormat="1" applyFont="1" applyFill="1" applyBorder="1" applyAlignment="1" applyProtection="1">
      <alignment horizontal="center" vertical="center" wrapText="1"/>
    </xf>
    <xf numFmtId="0" fontId="0" fillId="5" borderId="9" xfId="0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3" fontId="6" fillId="2" borderId="23" xfId="0" applyNumberFormat="1" applyFont="1" applyFill="1" applyBorder="1" applyAlignment="1" applyProtection="1">
      <alignment wrapText="1"/>
    </xf>
    <xf numFmtId="3" fontId="6" fillId="2" borderId="25" xfId="0" applyNumberFormat="1" applyFont="1" applyFill="1" applyBorder="1" applyAlignment="1" applyProtection="1"/>
    <xf numFmtId="3" fontId="6" fillId="2" borderId="24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3" fontId="6" fillId="2" borderId="5" xfId="0" applyNumberFormat="1" applyFont="1" applyFill="1" applyBorder="1" applyAlignment="1" applyProtection="1">
      <alignment wrapText="1"/>
    </xf>
    <xf numFmtId="0" fontId="6" fillId="0" borderId="0" xfId="0" applyFont="1" applyBorder="1" applyAlignment="1" applyProtection="1"/>
    <xf numFmtId="0" fontId="6" fillId="0" borderId="30" xfId="0" applyFont="1" applyBorder="1" applyAlignment="1" applyProtection="1"/>
    <xf numFmtId="3" fontId="4" fillId="2" borderId="30" xfId="0" applyNumberFormat="1" applyFont="1" applyFill="1" applyBorder="1" applyAlignment="1" applyProtection="1"/>
    <xf numFmtId="3" fontId="14" fillId="5" borderId="2" xfId="0" applyNumberFormat="1" applyFont="1" applyFill="1" applyBorder="1" applyAlignment="1" applyProtection="1">
      <alignment vertical="center" wrapText="1"/>
    </xf>
    <xf numFmtId="0" fontId="0" fillId="5" borderId="3" xfId="0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/>
    <xf numFmtId="3" fontId="4" fillId="0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/>
    <xf numFmtId="0" fontId="0" fillId="0" borderId="11" xfId="0" applyBorder="1" applyAlignment="1" applyProtection="1">
      <protection locked="0"/>
    </xf>
    <xf numFmtId="0" fontId="0" fillId="2" borderId="5" xfId="0" applyFill="1" applyBorder="1" applyAlignment="1" applyProtection="1"/>
    <xf numFmtId="0" fontId="7" fillId="2" borderId="5" xfId="0" applyFont="1" applyFill="1" applyBorder="1" applyAlignment="1" applyProtection="1">
      <alignment vertical="center" wrapText="1"/>
    </xf>
    <xf numFmtId="0" fontId="7" fillId="0" borderId="15" xfId="0" applyFont="1" applyBorder="1" applyAlignment="1" applyProtection="1">
      <protection locked="0"/>
    </xf>
    <xf numFmtId="0" fontId="0" fillId="0" borderId="11" xfId="0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/>
    <xf numFmtId="3" fontId="7" fillId="0" borderId="32" xfId="0" applyNumberFormat="1" applyFon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5" fillId="0" borderId="32" xfId="0" applyNumberFormat="1" applyFont="1" applyFill="1" applyBorder="1" applyAlignment="1" applyProtection="1">
      <protection locked="0"/>
    </xf>
    <xf numFmtId="3" fontId="7" fillId="0" borderId="13" xfId="0" applyNumberFormat="1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3" fontId="0" fillId="5" borderId="0" xfId="0" applyNumberFormat="1" applyFill="1" applyBorder="1" applyAlignment="1" applyProtection="1"/>
    <xf numFmtId="0" fontId="0" fillId="5" borderId="0" xfId="0" applyFill="1" applyBorder="1" applyAlignment="1" applyProtection="1"/>
    <xf numFmtId="3" fontId="8" fillId="9" borderId="5" xfId="0" applyNumberFormat="1" applyFont="1" applyFill="1" applyBorder="1" applyAlignment="1" applyProtection="1"/>
    <xf numFmtId="0" fontId="0" fillId="9" borderId="0" xfId="0" applyFill="1" applyBorder="1" applyAlignment="1" applyProtection="1"/>
    <xf numFmtId="3" fontId="8" fillId="2" borderId="5" xfId="0" applyNumberFormat="1" applyFont="1" applyFill="1" applyBorder="1" applyAlignment="1" applyProtection="1"/>
    <xf numFmtId="0" fontId="5" fillId="0" borderId="0" xfId="0" applyFont="1" applyBorder="1" applyAlignment="1" applyProtection="1"/>
    <xf numFmtId="0" fontId="4" fillId="0" borderId="9" xfId="0" applyFont="1" applyFill="1" applyBorder="1" applyAlignment="1" applyProtection="1">
      <protection locked="0"/>
    </xf>
    <xf numFmtId="0" fontId="4" fillId="0" borderId="10" xfId="0" applyFont="1" applyFill="1" applyBorder="1" applyAlignment="1" applyProtection="1">
      <protection locked="0"/>
    </xf>
    <xf numFmtId="3" fontId="5" fillId="0" borderId="13" xfId="0" applyNumberFormat="1" applyFont="1" applyFill="1" applyBorder="1" applyAlignment="1" applyProtection="1">
      <protection locked="0"/>
    </xf>
    <xf numFmtId="3" fontId="11" fillId="6" borderId="0" xfId="0" applyNumberFormat="1" applyFont="1" applyFill="1" applyBorder="1" applyAlignment="1" applyProtection="1"/>
    <xf numFmtId="3" fontId="19" fillId="5" borderId="2" xfId="0" applyNumberFormat="1" applyFont="1" applyFill="1" applyBorder="1" applyAlignment="1" applyProtection="1">
      <alignment horizontal="left" vertical="center" wrapText="1"/>
    </xf>
    <xf numFmtId="0" fontId="0" fillId="5" borderId="3" xfId="0" applyFont="1" applyFill="1" applyBorder="1" applyAlignment="1" applyProtection="1">
      <alignment horizontal="left" vertical="center"/>
    </xf>
    <xf numFmtId="0" fontId="0" fillId="5" borderId="35" xfId="0" applyFont="1" applyFill="1" applyBorder="1" applyAlignment="1" applyProtection="1">
      <alignment horizontal="left" vertical="center"/>
    </xf>
    <xf numFmtId="3" fontId="5" fillId="2" borderId="23" xfId="0" applyNumberFormat="1" applyFont="1" applyFill="1" applyBorder="1" applyAlignment="1" applyProtection="1">
      <alignment wrapText="1"/>
    </xf>
    <xf numFmtId="3" fontId="4" fillId="2" borderId="25" xfId="0" applyNumberFormat="1" applyFont="1" applyFill="1" applyBorder="1" applyAlignment="1" applyProtection="1">
      <alignment wrapText="1"/>
    </xf>
    <xf numFmtId="3" fontId="4" fillId="2" borderId="24" xfId="0" applyNumberFormat="1" applyFont="1" applyFill="1" applyBorder="1" applyAlignment="1" applyProtection="1">
      <alignment wrapText="1"/>
    </xf>
    <xf numFmtId="3" fontId="5" fillId="2" borderId="5" xfId="0" applyNumberFormat="1" applyFont="1" applyFill="1" applyBorder="1" applyAlignment="1" applyProtection="1">
      <alignment wrapText="1"/>
    </xf>
    <xf numFmtId="0" fontId="6" fillId="5" borderId="43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35" xfId="0" applyFont="1" applyFill="1" applyBorder="1" applyAlignment="1" applyProtection="1">
      <alignment horizontal="center" vertical="center"/>
    </xf>
    <xf numFmtId="0" fontId="12" fillId="0" borderId="11" xfId="1" applyBorder="1" applyAlignment="1" applyProtection="1">
      <protection locked="0"/>
    </xf>
    <xf numFmtId="0" fontId="2" fillId="0" borderId="27" xfId="0" applyFont="1" applyBorder="1" applyAlignment="1" applyProtection="1">
      <alignment wrapText="1"/>
      <protection locked="0"/>
    </xf>
    <xf numFmtId="0" fontId="2" fillId="0" borderId="25" xfId="0" applyFont="1" applyBorder="1" applyAlignment="1" applyProtection="1">
      <protection locked="0"/>
    </xf>
    <xf numFmtId="0" fontId="2" fillId="0" borderId="26" xfId="0" applyFont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0" fillId="7" borderId="32" xfId="0" applyFont="1" applyFill="1" applyBorder="1" applyAlignment="1" applyProtection="1">
      <alignment vertical="center" wrapText="1"/>
    </xf>
    <xf numFmtId="0" fontId="0" fillId="7" borderId="9" xfId="0" applyFont="1" applyFill="1" applyBorder="1" applyAlignment="1" applyProtection="1">
      <alignment vertical="center" wrapText="1"/>
    </xf>
    <xf numFmtId="0" fontId="0" fillId="7" borderId="12" xfId="0" applyFont="1" applyFill="1" applyBorder="1" applyAlignment="1" applyProtection="1">
      <alignment vertical="center" wrapText="1"/>
    </xf>
    <xf numFmtId="0" fontId="0" fillId="0" borderId="9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7" fillId="2" borderId="14" xfId="0" applyFont="1" applyFill="1" applyBorder="1" applyAlignment="1" applyProtection="1"/>
    <xf numFmtId="0" fontId="0" fillId="2" borderId="14" xfId="0" applyFill="1" applyBorder="1" applyAlignment="1" applyProtection="1"/>
    <xf numFmtId="0" fontId="0" fillId="2" borderId="15" xfId="0" applyFill="1" applyBorder="1" applyAlignment="1" applyProtection="1"/>
    <xf numFmtId="0" fontId="2" fillId="0" borderId="11" xfId="0" applyFont="1" applyBorder="1" applyAlignment="1" applyProtection="1">
      <protection locked="0"/>
    </xf>
    <xf numFmtId="3" fontId="6" fillId="2" borderId="30" xfId="0" applyNumberFormat="1" applyFont="1" applyFill="1" applyBorder="1" applyAlignment="1" applyProtection="1"/>
    <xf numFmtId="3" fontId="6" fillId="2" borderId="23" xfId="0" applyNumberFormat="1" applyFont="1" applyFill="1" applyBorder="1" applyAlignment="1" applyProtection="1"/>
    <xf numFmtId="0" fontId="10" fillId="2" borderId="16" xfId="0" applyFont="1" applyFill="1" applyBorder="1" applyAlignment="1" applyProtection="1">
      <alignment wrapText="1"/>
    </xf>
    <xf numFmtId="0" fontId="10" fillId="2" borderId="19" xfId="0" applyFont="1" applyFill="1" applyBorder="1" applyAlignment="1" applyProtection="1">
      <alignment wrapText="1"/>
    </xf>
    <xf numFmtId="0" fontId="10" fillId="2" borderId="17" xfId="0" applyFont="1" applyFill="1" applyBorder="1" applyAlignment="1" applyProtection="1">
      <alignment wrapText="1"/>
    </xf>
    <xf numFmtId="3" fontId="7" fillId="0" borderId="9" xfId="0" applyNumberFormat="1" applyFont="1" applyFill="1" applyBorder="1" applyAlignment="1" applyProtection="1">
      <protection locked="0"/>
    </xf>
    <xf numFmtId="3" fontId="7" fillId="0" borderId="10" xfId="0" applyNumberFormat="1" applyFont="1" applyFill="1" applyBorder="1" applyAlignment="1" applyProtection="1">
      <protection locked="0"/>
    </xf>
    <xf numFmtId="3" fontId="19" fillId="5" borderId="0" xfId="0" applyNumberFormat="1" applyFont="1" applyFill="1" applyBorder="1" applyAlignment="1" applyProtection="1"/>
    <xf numFmtId="3" fontId="10" fillId="5" borderId="11" xfId="0" applyNumberFormat="1" applyFont="1" applyFill="1" applyBorder="1" applyAlignment="1" applyProtection="1">
      <alignment horizontal="center" wrapText="1"/>
    </xf>
    <xf numFmtId="0" fontId="2" fillId="5" borderId="9" xfId="0" applyFont="1" applyFill="1" applyBorder="1" applyAlignment="1" applyProtection="1"/>
    <xf numFmtId="0" fontId="2" fillId="5" borderId="10" xfId="0" applyFont="1" applyFill="1" applyBorder="1" applyAlignment="1" applyProtection="1"/>
    <xf numFmtId="3" fontId="8" fillId="2" borderId="5" xfId="0" applyNumberFormat="1" applyFont="1" applyFill="1" applyBorder="1" applyAlignment="1" applyProtection="1">
      <alignment wrapText="1"/>
    </xf>
    <xf numFmtId="3" fontId="8" fillId="2" borderId="0" xfId="0" applyNumberFormat="1" applyFont="1" applyFill="1" applyBorder="1" applyAlignment="1" applyProtection="1">
      <alignment wrapText="1"/>
    </xf>
    <xf numFmtId="3" fontId="8" fillId="2" borderId="30" xfId="0" applyNumberFormat="1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wrapText="1"/>
    </xf>
    <xf numFmtId="0" fontId="4" fillId="2" borderId="30" xfId="0" applyFont="1" applyFill="1" applyBorder="1" applyAlignment="1" applyProtection="1">
      <alignment wrapText="1"/>
    </xf>
    <xf numFmtId="0" fontId="4" fillId="2" borderId="23" xfId="0" applyFont="1" applyFill="1" applyBorder="1" applyAlignment="1" applyProtection="1">
      <alignment wrapText="1"/>
    </xf>
    <xf numFmtId="0" fontId="4" fillId="2" borderId="25" xfId="0" applyFont="1" applyFill="1" applyBorder="1" applyAlignment="1" applyProtection="1"/>
    <xf numFmtId="0" fontId="4" fillId="2" borderId="24" xfId="0" applyFont="1" applyFill="1" applyBorder="1" applyAlignment="1" applyProtection="1"/>
    <xf numFmtId="0" fontId="4" fillId="2" borderId="19" xfId="0" applyFont="1" applyFill="1" applyBorder="1" applyAlignment="1" applyProtection="1"/>
    <xf numFmtId="3" fontId="2" fillId="0" borderId="29" xfId="0" applyNumberFormat="1" applyFont="1" applyBorder="1" applyAlignment="1" applyProtection="1">
      <alignment horizontal="center"/>
      <protection locked="0"/>
    </xf>
    <xf numFmtId="3" fontId="16" fillId="2" borderId="24" xfId="0" applyNumberFormat="1" applyFont="1" applyFill="1" applyBorder="1" applyAlignment="1" applyProtection="1"/>
    <xf numFmtId="3" fontId="19" fillId="5" borderId="2" xfId="0" applyNumberFormat="1" applyFont="1" applyFill="1" applyBorder="1" applyAlignment="1" applyProtection="1">
      <alignment vertical="center" wrapText="1"/>
    </xf>
    <xf numFmtId="0" fontId="0" fillId="5" borderId="3" xfId="0" applyFont="1" applyFill="1" applyBorder="1" applyAlignment="1" applyProtection="1">
      <alignment vertical="center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10" xfId="0" applyNumberFormat="1" applyFont="1" applyFill="1" applyBorder="1" applyAlignment="1" applyProtection="1">
      <protection locked="0"/>
    </xf>
    <xf numFmtId="3" fontId="5" fillId="0" borderId="9" xfId="0" applyNumberFormat="1" applyFont="1" applyFill="1" applyBorder="1" applyAlignment="1" applyProtection="1">
      <protection locked="0"/>
    </xf>
    <xf numFmtId="3" fontId="5" fillId="0" borderId="10" xfId="0" applyNumberFormat="1" applyFont="1" applyFill="1" applyBorder="1" applyAlignment="1" applyProtection="1">
      <protection locked="0"/>
    </xf>
    <xf numFmtId="3" fontId="5" fillId="2" borderId="23" xfId="0" applyNumberFormat="1" applyFont="1" applyFill="1" applyBorder="1" applyAlignment="1" applyProtection="1"/>
    <xf numFmtId="3" fontId="5" fillId="2" borderId="25" xfId="0" applyNumberFormat="1" applyFont="1" applyFill="1" applyBorder="1" applyAlignment="1" applyProtection="1"/>
    <xf numFmtId="3" fontId="5" fillId="2" borderId="24" xfId="0" applyNumberFormat="1" applyFont="1" applyFill="1" applyBorder="1" applyAlignment="1" applyProtection="1"/>
    <xf numFmtId="3" fontId="5" fillId="2" borderId="17" xfId="0" applyNumberFormat="1" applyFont="1" applyFill="1" applyBorder="1" applyAlignment="1" applyProtection="1"/>
    <xf numFmtId="3" fontId="6" fillId="2" borderId="19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wrapText="1"/>
    </xf>
    <xf numFmtId="3" fontId="6" fillId="2" borderId="30" xfId="0" applyNumberFormat="1" applyFont="1" applyFill="1" applyBorder="1" applyAlignment="1" applyProtection="1">
      <alignment wrapText="1"/>
    </xf>
    <xf numFmtId="3" fontId="4" fillId="2" borderId="3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 applyProtection="1"/>
    <xf numFmtId="3" fontId="5" fillId="2" borderId="30" xfId="0" applyNumberFormat="1" applyFont="1" applyFill="1" applyBorder="1" applyAlignment="1" applyProtection="1"/>
    <xf numFmtId="3" fontId="6" fillId="5" borderId="3" xfId="0" applyNumberFormat="1" applyFont="1" applyFill="1" applyBorder="1" applyAlignment="1" applyProtection="1">
      <alignment horizontal="center" wrapText="1"/>
    </xf>
    <xf numFmtId="3" fontId="19" fillId="5" borderId="3" xfId="0" applyNumberFormat="1" applyFont="1" applyFill="1" applyBorder="1" applyAlignment="1" applyProtection="1">
      <alignment vertical="center" wrapText="1"/>
    </xf>
    <xf numFmtId="0" fontId="2" fillId="6" borderId="19" xfId="0" applyFont="1" applyFill="1" applyBorder="1" applyAlignment="1" applyProtection="1">
      <alignment horizontal="center"/>
    </xf>
    <xf numFmtId="3" fontId="8" fillId="6" borderId="0" xfId="0" applyNumberFormat="1" applyFont="1" applyFill="1" applyBorder="1" applyAlignment="1" applyProtection="1">
      <alignment wrapText="1"/>
    </xf>
    <xf numFmtId="3" fontId="8" fillId="6" borderId="0" xfId="0" applyNumberFormat="1" applyFont="1" applyFill="1" applyBorder="1" applyAlignment="1" applyProtection="1"/>
    <xf numFmtId="0" fontId="7" fillId="0" borderId="0" xfId="0" applyFont="1" applyAlignment="1" applyProtection="1">
      <alignment vertical="center"/>
    </xf>
    <xf numFmtId="165" fontId="38" fillId="0" borderId="9" xfId="0" applyNumberFormat="1" applyFont="1" applyBorder="1" applyAlignment="1" applyProtection="1">
      <alignment horizontal="right"/>
      <protection locked="0"/>
    </xf>
    <xf numFmtId="14" fontId="38" fillId="0" borderId="9" xfId="0" applyNumberFormat="1" applyFont="1" applyBorder="1" applyAlignment="1" applyProtection="1">
      <alignment horizontal="right"/>
      <protection locked="0"/>
    </xf>
    <xf numFmtId="14" fontId="0" fillId="0" borderId="10" xfId="0" applyNumberFormat="1" applyFont="1" applyBorder="1" applyAlignment="1" applyProtection="1">
      <alignment horizontal="right"/>
      <protection locked="0"/>
    </xf>
    <xf numFmtId="0" fontId="36" fillId="2" borderId="0" xfId="0" applyFont="1" applyFill="1" applyBorder="1" applyAlignment="1" applyProtection="1">
      <alignment horizontal="left"/>
    </xf>
    <xf numFmtId="0" fontId="36" fillId="2" borderId="6" xfId="0" applyFont="1" applyFill="1" applyBorder="1" applyAlignment="1" applyProtection="1">
      <alignment horizontal="left"/>
    </xf>
    <xf numFmtId="0" fontId="5" fillId="10" borderId="5" xfId="0" applyFont="1" applyFill="1" applyBorder="1" applyAlignment="1" applyProtection="1">
      <alignment vertical="center"/>
    </xf>
    <xf numFmtId="0" fontId="5" fillId="10" borderId="0" xfId="0" applyFont="1" applyFill="1" applyBorder="1" applyAlignment="1" applyProtection="1">
      <alignment vertical="center"/>
    </xf>
    <xf numFmtId="0" fontId="5" fillId="10" borderId="30" xfId="0" applyFont="1" applyFill="1" applyBorder="1" applyAlignment="1" applyProtection="1">
      <alignment vertical="center"/>
    </xf>
    <xf numFmtId="0" fontId="4" fillId="10" borderId="21" xfId="0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center" wrapText="1"/>
    </xf>
    <xf numFmtId="0" fontId="4" fillId="10" borderId="6" xfId="0" applyFont="1" applyFill="1" applyBorder="1" applyAlignment="1" applyProtection="1">
      <alignment horizontal="center" vertical="center" wrapText="1"/>
    </xf>
    <xf numFmtId="3" fontId="6" fillId="2" borderId="25" xfId="0" applyNumberFormat="1" applyFont="1" applyFill="1" applyBorder="1" applyAlignment="1" applyProtection="1">
      <alignment wrapText="1"/>
    </xf>
    <xf numFmtId="3" fontId="6" fillId="2" borderId="26" xfId="0" applyNumberFormat="1" applyFont="1" applyFill="1" applyBorder="1" applyAlignment="1" applyProtection="1">
      <alignment wrapText="1"/>
    </xf>
    <xf numFmtId="3" fontId="2" fillId="2" borderId="0" xfId="0" applyNumberFormat="1" applyFont="1" applyFill="1" applyBorder="1" applyAlignment="1" applyProtection="1"/>
    <xf numFmtId="3" fontId="2" fillId="2" borderId="6" xfId="0" applyNumberFormat="1" applyFont="1" applyFill="1" applyBorder="1" applyAlignment="1" applyProtection="1"/>
    <xf numFmtId="0" fontId="8" fillId="2" borderId="30" xfId="0" applyFont="1" applyFill="1" applyBorder="1" applyAlignment="1" applyProtection="1"/>
    <xf numFmtId="3" fontId="5" fillId="2" borderId="25" xfId="0" applyNumberFormat="1" applyFont="1" applyFill="1" applyBorder="1" applyAlignment="1" applyProtection="1">
      <alignment wrapText="1"/>
    </xf>
    <xf numFmtId="3" fontId="5" fillId="2" borderId="24" xfId="0" applyNumberFormat="1" applyFont="1" applyFill="1" applyBorder="1" applyAlignment="1" applyProtection="1">
      <alignment wrapText="1"/>
    </xf>
    <xf numFmtId="3" fontId="14" fillId="10" borderId="5" xfId="0" applyNumberFormat="1" applyFont="1" applyFill="1" applyBorder="1" applyAlignment="1" applyProtection="1"/>
    <xf numFmtId="0" fontId="15" fillId="10" borderId="0" xfId="0" applyFont="1" applyFill="1" applyBorder="1" applyAlignment="1" applyProtection="1"/>
    <xf numFmtId="3" fontId="6" fillId="5" borderId="19" xfId="0" applyNumberFormat="1" applyFont="1" applyFill="1" applyBorder="1" applyAlignment="1" applyProtection="1">
      <alignment horizontal="center"/>
    </xf>
    <xf numFmtId="0" fontId="0" fillId="5" borderId="19" xfId="0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wrapText="1"/>
    </xf>
    <xf numFmtId="3" fontId="5" fillId="2" borderId="30" xfId="0" applyNumberFormat="1" applyFont="1" applyFill="1" applyBorder="1" applyAlignment="1" applyProtection="1">
      <alignment wrapText="1"/>
    </xf>
    <xf numFmtId="3" fontId="19" fillId="5" borderId="3" xfId="0" applyNumberFormat="1" applyFont="1" applyFill="1" applyBorder="1" applyAlignment="1" applyProtection="1"/>
    <xf numFmtId="3" fontId="19" fillId="5" borderId="0" xfId="0" applyNumberFormat="1" applyFont="1" applyFill="1" applyBorder="1" applyAlignment="1" applyProtection="1">
      <alignment wrapText="1"/>
    </xf>
    <xf numFmtId="49" fontId="23" fillId="7" borderId="11" xfId="0" applyNumberFormat="1" applyFont="1" applyFill="1" applyBorder="1" applyAlignment="1" applyProtection="1"/>
    <xf numFmtId="0" fontId="0" fillId="7" borderId="9" xfId="0" applyFill="1" applyBorder="1" applyAlignment="1" applyProtection="1"/>
    <xf numFmtId="0" fontId="0" fillId="0" borderId="10" xfId="0" applyBorder="1" applyAlignment="1" applyProtection="1"/>
    <xf numFmtId="49" fontId="23" fillId="7" borderId="37" xfId="0" applyNumberFormat="1" applyFont="1" applyFill="1" applyBorder="1" applyAlignment="1" applyProtection="1">
      <alignment horizontal="right"/>
    </xf>
    <xf numFmtId="0" fontId="0" fillId="0" borderId="38" xfId="0" applyBorder="1" applyAlignment="1" applyProtection="1">
      <alignment horizontal="right"/>
    </xf>
    <xf numFmtId="0" fontId="0" fillId="0" borderId="41" xfId="0" applyBorder="1" applyAlignment="1" applyProtection="1">
      <alignment horizontal="right"/>
    </xf>
    <xf numFmtId="0" fontId="51" fillId="7" borderId="9" xfId="0" applyFont="1" applyFill="1" applyBorder="1" applyAlignment="1" applyProtection="1"/>
    <xf numFmtId="0" fontId="51" fillId="7" borderId="10" xfId="0" applyFont="1" applyFill="1" applyBorder="1" applyAlignment="1" applyProtection="1"/>
    <xf numFmtId="49" fontId="46" fillId="5" borderId="11" xfId="0" applyNumberFormat="1" applyFont="1" applyFill="1" applyBorder="1" applyAlignment="1" applyProtection="1"/>
    <xf numFmtId="0" fontId="0" fillId="5" borderId="9" xfId="0" applyFill="1" applyBorder="1" applyAlignment="1" applyProtection="1"/>
    <xf numFmtId="0" fontId="0" fillId="5" borderId="10" xfId="0" applyFill="1" applyBorder="1" applyAlignment="1" applyProtection="1"/>
    <xf numFmtId="49" fontId="23" fillId="7" borderId="11" xfId="0" applyNumberFormat="1" applyFont="1" applyFill="1" applyBorder="1" applyAlignment="1" applyProtection="1">
      <alignment wrapText="1"/>
    </xf>
    <xf numFmtId="0" fontId="51" fillId="7" borderId="9" xfId="0" applyFont="1" applyFill="1" applyBorder="1" applyAlignment="1" applyProtection="1">
      <alignment wrapText="1"/>
    </xf>
    <xf numFmtId="0" fontId="51" fillId="7" borderId="10" xfId="0" applyFont="1" applyFill="1" applyBorder="1" applyAlignment="1" applyProtection="1">
      <alignment wrapText="1"/>
    </xf>
    <xf numFmtId="49" fontId="24" fillId="7" borderId="11" xfId="0" applyNumberFormat="1" applyFont="1" applyFill="1" applyBorder="1" applyAlignment="1" applyProtection="1"/>
    <xf numFmtId="49" fontId="31" fillId="7" borderId="0" xfId="0" applyNumberFormat="1" applyFont="1" applyFill="1" applyBorder="1" applyAlignment="1" applyProtection="1"/>
    <xf numFmtId="0" fontId="0" fillId="7" borderId="0" xfId="0" applyFill="1" applyAlignment="1" applyProtection="1"/>
    <xf numFmtId="49" fontId="40" fillId="5" borderId="18" xfId="0" applyNumberFormat="1" applyFont="1" applyFill="1" applyBorder="1" applyAlignment="1" applyProtection="1"/>
    <xf numFmtId="0" fontId="0" fillId="5" borderId="19" xfId="0" applyFill="1" applyBorder="1" applyAlignment="1" applyProtection="1"/>
    <xf numFmtId="49" fontId="40" fillId="4" borderId="21" xfId="0" applyNumberFormat="1" applyFont="1" applyFill="1" applyBorder="1" applyAlignment="1" applyProtection="1"/>
    <xf numFmtId="0" fontId="0" fillId="4" borderId="0" xfId="0" applyFill="1" applyBorder="1" applyAlignment="1" applyProtection="1"/>
    <xf numFmtId="49" fontId="23" fillId="7" borderId="11" xfId="0" applyNumberFormat="1" applyFont="1" applyFill="1" applyBorder="1" applyAlignment="1" applyProtection="1">
      <alignment horizontal="left"/>
    </xf>
    <xf numFmtId="0" fontId="51" fillId="7" borderId="9" xfId="0" applyFont="1" applyFill="1" applyBorder="1" applyAlignment="1" applyProtection="1">
      <alignment horizontal="left"/>
    </xf>
    <xf numFmtId="49" fontId="31" fillId="7" borderId="19" xfId="0" applyNumberFormat="1" applyFont="1" applyFill="1" applyBorder="1" applyAlignment="1" applyProtection="1"/>
    <xf numFmtId="0" fontId="0" fillId="7" borderId="19" xfId="0" applyFill="1" applyBorder="1" applyAlignment="1" applyProtection="1"/>
    <xf numFmtId="49" fontId="26" fillId="2" borderId="2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9" fontId="26" fillId="2" borderId="21" xfId="0" applyNumberFormat="1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36" fillId="5" borderId="32" xfId="0" applyFont="1" applyFill="1" applyBorder="1" applyAlignment="1" applyProtection="1">
      <alignment horizontal="left" vertical="center" wrapText="1"/>
    </xf>
  </cellXfs>
  <cellStyles count="2037">
    <cellStyle name="Hypertextový odkaz" xfId="1" builtinId="8"/>
    <cellStyle name="Normální" xfId="0" builtinId="0"/>
    <cellStyle name="Normální 2" xfId="2" xr:uid="{00000000-0005-0000-0000-000002000000}"/>
    <cellStyle name="Normální 2 10" xfId="210" xr:uid="{00000000-0005-0000-0000-000003000000}"/>
    <cellStyle name="Normální 2 10 2" xfId="486" xr:uid="{00000000-0005-0000-0000-000004000000}"/>
    <cellStyle name="Normální 2 10 2 2" xfId="555" xr:uid="{00000000-0005-0000-0000-000005000000}"/>
    <cellStyle name="Normální 2 10 3" xfId="556" xr:uid="{00000000-0005-0000-0000-000006000000}"/>
    <cellStyle name="Normální 2 10 3 2" xfId="1899" xr:uid="{00000000-0005-0000-0000-000007000000}"/>
    <cellStyle name="Normální 2 10 4" xfId="557" xr:uid="{00000000-0005-0000-0000-000008000000}"/>
    <cellStyle name="Normální 2 10 4 2" xfId="1968" xr:uid="{00000000-0005-0000-0000-000009000000}"/>
    <cellStyle name="Normální 2 10 5" xfId="1612" xr:uid="{00000000-0005-0000-0000-00000A000000}"/>
    <cellStyle name="Normální 2 11" xfId="72" xr:uid="{00000000-0005-0000-0000-00000B000000}"/>
    <cellStyle name="Normální 2 11 2" xfId="348" xr:uid="{00000000-0005-0000-0000-00000C000000}"/>
    <cellStyle name="Normální 2 11 2 2" xfId="558" xr:uid="{00000000-0005-0000-0000-00000D000000}"/>
    <cellStyle name="Normální 2 11 3" xfId="559" xr:uid="{00000000-0005-0000-0000-00000E000000}"/>
    <cellStyle name="Normální 2 11 3 2" xfId="1761" xr:uid="{00000000-0005-0000-0000-00000F000000}"/>
    <cellStyle name="Normální 2 11 4" xfId="560" xr:uid="{00000000-0005-0000-0000-000010000000}"/>
    <cellStyle name="Normální 2 12" xfId="279" xr:uid="{00000000-0005-0000-0000-000011000000}"/>
    <cellStyle name="Normální 2 12 2" xfId="561" xr:uid="{00000000-0005-0000-0000-000012000000}"/>
    <cellStyle name="Normální 2 13" xfId="562" xr:uid="{00000000-0005-0000-0000-000013000000}"/>
    <cellStyle name="Normální 2 13 2" xfId="1692" xr:uid="{00000000-0005-0000-0000-000014000000}"/>
    <cellStyle name="Normální 2 14" xfId="563" xr:uid="{00000000-0005-0000-0000-000015000000}"/>
    <cellStyle name="Normální 2 14 2" xfId="1544" xr:uid="{00000000-0005-0000-0000-000016000000}"/>
    <cellStyle name="Normální 2 15" xfId="1383" xr:uid="{00000000-0005-0000-0000-000017000000}"/>
    <cellStyle name="Normální 2 16" xfId="1463" xr:uid="{00000000-0005-0000-0000-000018000000}"/>
    <cellStyle name="Normální 2 2" xfId="5" xr:uid="{00000000-0005-0000-0000-000019000000}"/>
    <cellStyle name="Normální 2 2 10" xfId="75" xr:uid="{00000000-0005-0000-0000-00001A000000}"/>
    <cellStyle name="Normální 2 2 10 2" xfId="351" xr:uid="{00000000-0005-0000-0000-00001B000000}"/>
    <cellStyle name="Normální 2 2 10 2 2" xfId="564" xr:uid="{00000000-0005-0000-0000-00001C000000}"/>
    <cellStyle name="Normální 2 2 10 3" xfId="565" xr:uid="{00000000-0005-0000-0000-00001D000000}"/>
    <cellStyle name="Normální 2 2 10 3 2" xfId="1764" xr:uid="{00000000-0005-0000-0000-00001E000000}"/>
    <cellStyle name="Normální 2 2 10 4" xfId="566" xr:uid="{00000000-0005-0000-0000-00001F000000}"/>
    <cellStyle name="Normální 2 2 11" xfId="282" xr:uid="{00000000-0005-0000-0000-000020000000}"/>
    <cellStyle name="Normální 2 2 11 2" xfId="567" xr:uid="{00000000-0005-0000-0000-000021000000}"/>
    <cellStyle name="Normální 2 2 12" xfId="568" xr:uid="{00000000-0005-0000-0000-000022000000}"/>
    <cellStyle name="Normální 2 2 12 2" xfId="1695" xr:uid="{00000000-0005-0000-0000-000023000000}"/>
    <cellStyle name="Normální 2 2 13" xfId="569" xr:uid="{00000000-0005-0000-0000-000024000000}"/>
    <cellStyle name="Normální 2 2 13 2" xfId="1546" xr:uid="{00000000-0005-0000-0000-000025000000}"/>
    <cellStyle name="Normální 2 2 14" xfId="1385" xr:uid="{00000000-0005-0000-0000-000026000000}"/>
    <cellStyle name="Normální 2 2 15" xfId="1465" xr:uid="{00000000-0005-0000-0000-000027000000}"/>
    <cellStyle name="Normální 2 2 2" xfId="19" xr:uid="{00000000-0005-0000-0000-000028000000}"/>
    <cellStyle name="Normální 2 2 2 10" xfId="570" xr:uid="{00000000-0005-0000-0000-000029000000}"/>
    <cellStyle name="Normální 2 2 2 10 2" xfId="1554" xr:uid="{00000000-0005-0000-0000-00002A000000}"/>
    <cellStyle name="Normální 2 2 2 11" xfId="1389" xr:uid="{00000000-0005-0000-0000-00002B000000}"/>
    <cellStyle name="Normální 2 2 2 12" xfId="1469" xr:uid="{00000000-0005-0000-0000-00002C000000}"/>
    <cellStyle name="Normální 2 2 2 2" xfId="31" xr:uid="{00000000-0005-0000-0000-00002D000000}"/>
    <cellStyle name="Normální 2 2 2 2 10" xfId="1502" xr:uid="{00000000-0005-0000-0000-00002E000000}"/>
    <cellStyle name="Normální 2 2 2 2 2" xfId="60" xr:uid="{00000000-0005-0000-0000-00002F000000}"/>
    <cellStyle name="Normální 2 2 2 2 2 2" xfId="198" xr:uid="{00000000-0005-0000-0000-000030000000}"/>
    <cellStyle name="Normální 2 2 2 2 2 2 2" xfId="474" xr:uid="{00000000-0005-0000-0000-000031000000}"/>
    <cellStyle name="Normální 2 2 2 2 2 2 2 2" xfId="571" xr:uid="{00000000-0005-0000-0000-000032000000}"/>
    <cellStyle name="Normální 2 2 2 2 2 2 3" xfId="572" xr:uid="{00000000-0005-0000-0000-000033000000}"/>
    <cellStyle name="Normální 2 2 2 2 2 2 3 2" xfId="1887" xr:uid="{00000000-0005-0000-0000-000034000000}"/>
    <cellStyle name="Normální 2 2 2 2 2 2 4" xfId="573" xr:uid="{00000000-0005-0000-0000-000035000000}"/>
    <cellStyle name="Normální 2 2 2 2 2 2 4 2" xfId="1969" xr:uid="{00000000-0005-0000-0000-000036000000}"/>
    <cellStyle name="Normální 2 2 2 2 2 2 5" xfId="1680" xr:uid="{00000000-0005-0000-0000-000037000000}"/>
    <cellStyle name="Normální 2 2 2 2 2 3" xfId="267" xr:uid="{00000000-0005-0000-0000-000038000000}"/>
    <cellStyle name="Normální 2 2 2 2 2 3 2" xfId="543" xr:uid="{00000000-0005-0000-0000-000039000000}"/>
    <cellStyle name="Normální 2 2 2 2 2 3 2 2" xfId="574" xr:uid="{00000000-0005-0000-0000-00003A000000}"/>
    <cellStyle name="Normální 2 2 2 2 2 3 3" xfId="575" xr:uid="{00000000-0005-0000-0000-00003B000000}"/>
    <cellStyle name="Normální 2 2 2 2 2 3 3 2" xfId="1956" xr:uid="{00000000-0005-0000-0000-00003C000000}"/>
    <cellStyle name="Normální 2 2 2 2 2 3 4" xfId="576" xr:uid="{00000000-0005-0000-0000-00003D000000}"/>
    <cellStyle name="Normální 2 2 2 2 2 4" xfId="129" xr:uid="{00000000-0005-0000-0000-00003E000000}"/>
    <cellStyle name="Normální 2 2 2 2 2 4 2" xfId="405" xr:uid="{00000000-0005-0000-0000-00003F000000}"/>
    <cellStyle name="Normální 2 2 2 2 2 4 2 2" xfId="577" xr:uid="{00000000-0005-0000-0000-000040000000}"/>
    <cellStyle name="Normální 2 2 2 2 2 4 3" xfId="578" xr:uid="{00000000-0005-0000-0000-000041000000}"/>
    <cellStyle name="Normální 2 2 2 2 2 4 3 2" xfId="1818" xr:uid="{00000000-0005-0000-0000-000042000000}"/>
    <cellStyle name="Normální 2 2 2 2 2 4 4" xfId="579" xr:uid="{00000000-0005-0000-0000-000043000000}"/>
    <cellStyle name="Normální 2 2 2 2 2 5" xfId="336" xr:uid="{00000000-0005-0000-0000-000044000000}"/>
    <cellStyle name="Normální 2 2 2 2 2 5 2" xfId="580" xr:uid="{00000000-0005-0000-0000-000045000000}"/>
    <cellStyle name="Normální 2 2 2 2 2 6" xfId="581" xr:uid="{00000000-0005-0000-0000-000046000000}"/>
    <cellStyle name="Normální 2 2 2 2 2 6 2" xfId="1749" xr:uid="{00000000-0005-0000-0000-000047000000}"/>
    <cellStyle name="Normální 2 2 2 2 2 7" xfId="582" xr:uid="{00000000-0005-0000-0000-000048000000}"/>
    <cellStyle name="Normální 2 2 2 2 2 7 2" xfId="1600" xr:uid="{00000000-0005-0000-0000-000049000000}"/>
    <cellStyle name="Normální 2 2 2 2 2 8" xfId="1451" xr:uid="{00000000-0005-0000-0000-00004A000000}"/>
    <cellStyle name="Normální 2 2 2 2 2 9" xfId="1531" xr:uid="{00000000-0005-0000-0000-00004B000000}"/>
    <cellStyle name="Normální 2 2 2 2 3" xfId="169" xr:uid="{00000000-0005-0000-0000-00004C000000}"/>
    <cellStyle name="Normální 2 2 2 2 3 2" xfId="445" xr:uid="{00000000-0005-0000-0000-00004D000000}"/>
    <cellStyle name="Normální 2 2 2 2 3 2 2" xfId="583" xr:uid="{00000000-0005-0000-0000-00004E000000}"/>
    <cellStyle name="Normální 2 2 2 2 3 3" xfId="584" xr:uid="{00000000-0005-0000-0000-00004F000000}"/>
    <cellStyle name="Normální 2 2 2 2 3 3 2" xfId="1858" xr:uid="{00000000-0005-0000-0000-000050000000}"/>
    <cellStyle name="Normální 2 2 2 2 3 4" xfId="585" xr:uid="{00000000-0005-0000-0000-000051000000}"/>
    <cellStyle name="Normální 2 2 2 2 3 4 2" xfId="1970" xr:uid="{00000000-0005-0000-0000-000052000000}"/>
    <cellStyle name="Normální 2 2 2 2 3 5" xfId="1651" xr:uid="{00000000-0005-0000-0000-000053000000}"/>
    <cellStyle name="Normální 2 2 2 2 4" xfId="238" xr:uid="{00000000-0005-0000-0000-000054000000}"/>
    <cellStyle name="Normální 2 2 2 2 4 2" xfId="514" xr:uid="{00000000-0005-0000-0000-000055000000}"/>
    <cellStyle name="Normální 2 2 2 2 4 2 2" xfId="586" xr:uid="{00000000-0005-0000-0000-000056000000}"/>
    <cellStyle name="Normální 2 2 2 2 4 3" xfId="587" xr:uid="{00000000-0005-0000-0000-000057000000}"/>
    <cellStyle name="Normální 2 2 2 2 4 3 2" xfId="1927" xr:uid="{00000000-0005-0000-0000-000058000000}"/>
    <cellStyle name="Normální 2 2 2 2 4 4" xfId="588" xr:uid="{00000000-0005-0000-0000-000059000000}"/>
    <cellStyle name="Normální 2 2 2 2 5" xfId="100" xr:uid="{00000000-0005-0000-0000-00005A000000}"/>
    <cellStyle name="Normální 2 2 2 2 5 2" xfId="376" xr:uid="{00000000-0005-0000-0000-00005B000000}"/>
    <cellStyle name="Normální 2 2 2 2 5 2 2" xfId="589" xr:uid="{00000000-0005-0000-0000-00005C000000}"/>
    <cellStyle name="Normální 2 2 2 2 5 3" xfId="590" xr:uid="{00000000-0005-0000-0000-00005D000000}"/>
    <cellStyle name="Normální 2 2 2 2 5 3 2" xfId="1789" xr:uid="{00000000-0005-0000-0000-00005E000000}"/>
    <cellStyle name="Normální 2 2 2 2 5 4" xfId="591" xr:uid="{00000000-0005-0000-0000-00005F000000}"/>
    <cellStyle name="Normální 2 2 2 2 6" xfId="307" xr:uid="{00000000-0005-0000-0000-000060000000}"/>
    <cellStyle name="Normální 2 2 2 2 6 2" xfId="592" xr:uid="{00000000-0005-0000-0000-000061000000}"/>
    <cellStyle name="Normální 2 2 2 2 7" xfId="593" xr:uid="{00000000-0005-0000-0000-000062000000}"/>
    <cellStyle name="Normální 2 2 2 2 7 2" xfId="1720" xr:uid="{00000000-0005-0000-0000-000063000000}"/>
    <cellStyle name="Normální 2 2 2 2 8" xfId="594" xr:uid="{00000000-0005-0000-0000-000064000000}"/>
    <cellStyle name="Normální 2 2 2 2 8 2" xfId="1566" xr:uid="{00000000-0005-0000-0000-000065000000}"/>
    <cellStyle name="Normální 2 2 2 2 9" xfId="1422" xr:uid="{00000000-0005-0000-0000-000066000000}"/>
    <cellStyle name="Normální 2 2 2 3" xfId="67" xr:uid="{00000000-0005-0000-0000-000067000000}"/>
    <cellStyle name="Normální 2 2 2 3 2" xfId="205" xr:uid="{00000000-0005-0000-0000-000068000000}"/>
    <cellStyle name="Normální 2 2 2 3 2 2" xfId="481" xr:uid="{00000000-0005-0000-0000-000069000000}"/>
    <cellStyle name="Normální 2 2 2 3 2 2 2" xfId="595" xr:uid="{00000000-0005-0000-0000-00006A000000}"/>
    <cellStyle name="Normální 2 2 2 3 2 3" xfId="596" xr:uid="{00000000-0005-0000-0000-00006B000000}"/>
    <cellStyle name="Normální 2 2 2 3 2 3 2" xfId="1894" xr:uid="{00000000-0005-0000-0000-00006C000000}"/>
    <cellStyle name="Normální 2 2 2 3 2 4" xfId="597" xr:uid="{00000000-0005-0000-0000-00006D000000}"/>
    <cellStyle name="Normální 2 2 2 3 2 4 2" xfId="1971" xr:uid="{00000000-0005-0000-0000-00006E000000}"/>
    <cellStyle name="Normální 2 2 2 3 2 5" xfId="1687" xr:uid="{00000000-0005-0000-0000-00006F000000}"/>
    <cellStyle name="Normální 2 2 2 3 3" xfId="274" xr:uid="{00000000-0005-0000-0000-000070000000}"/>
    <cellStyle name="Normální 2 2 2 3 3 2" xfId="550" xr:uid="{00000000-0005-0000-0000-000071000000}"/>
    <cellStyle name="Normální 2 2 2 3 3 2 2" xfId="598" xr:uid="{00000000-0005-0000-0000-000072000000}"/>
    <cellStyle name="Normální 2 2 2 3 3 3" xfId="599" xr:uid="{00000000-0005-0000-0000-000073000000}"/>
    <cellStyle name="Normální 2 2 2 3 3 3 2" xfId="1963" xr:uid="{00000000-0005-0000-0000-000074000000}"/>
    <cellStyle name="Normální 2 2 2 3 3 4" xfId="600" xr:uid="{00000000-0005-0000-0000-000075000000}"/>
    <cellStyle name="Normální 2 2 2 3 4" xfId="136" xr:uid="{00000000-0005-0000-0000-000076000000}"/>
    <cellStyle name="Normální 2 2 2 3 4 2" xfId="412" xr:uid="{00000000-0005-0000-0000-000077000000}"/>
    <cellStyle name="Normální 2 2 2 3 4 2 2" xfId="601" xr:uid="{00000000-0005-0000-0000-000078000000}"/>
    <cellStyle name="Normální 2 2 2 3 4 3" xfId="602" xr:uid="{00000000-0005-0000-0000-000079000000}"/>
    <cellStyle name="Normální 2 2 2 3 4 3 2" xfId="1825" xr:uid="{00000000-0005-0000-0000-00007A000000}"/>
    <cellStyle name="Normální 2 2 2 3 4 4" xfId="603" xr:uid="{00000000-0005-0000-0000-00007B000000}"/>
    <cellStyle name="Normální 2 2 2 3 5" xfId="343" xr:uid="{00000000-0005-0000-0000-00007C000000}"/>
    <cellStyle name="Normální 2 2 2 3 5 2" xfId="604" xr:uid="{00000000-0005-0000-0000-00007D000000}"/>
    <cellStyle name="Normální 2 2 2 3 6" xfId="605" xr:uid="{00000000-0005-0000-0000-00007E000000}"/>
    <cellStyle name="Normální 2 2 2 3 6 2" xfId="1756" xr:uid="{00000000-0005-0000-0000-00007F000000}"/>
    <cellStyle name="Normální 2 2 2 3 7" xfId="606" xr:uid="{00000000-0005-0000-0000-000080000000}"/>
    <cellStyle name="Normální 2 2 2 3 7 2" xfId="1607" xr:uid="{00000000-0005-0000-0000-000081000000}"/>
    <cellStyle name="Normální 2 2 2 3 8" xfId="1458" xr:uid="{00000000-0005-0000-0000-000082000000}"/>
    <cellStyle name="Normální 2 2 2 3 9" xfId="1538" xr:uid="{00000000-0005-0000-0000-000083000000}"/>
    <cellStyle name="Normální 2 2 2 4" xfId="48" xr:uid="{00000000-0005-0000-0000-000084000000}"/>
    <cellStyle name="Normální 2 2 2 4 2" xfId="186" xr:uid="{00000000-0005-0000-0000-000085000000}"/>
    <cellStyle name="Normální 2 2 2 4 2 2" xfId="462" xr:uid="{00000000-0005-0000-0000-000086000000}"/>
    <cellStyle name="Normální 2 2 2 4 2 2 2" xfId="607" xr:uid="{00000000-0005-0000-0000-000087000000}"/>
    <cellStyle name="Normální 2 2 2 4 2 3" xfId="608" xr:uid="{00000000-0005-0000-0000-000088000000}"/>
    <cellStyle name="Normální 2 2 2 4 2 3 2" xfId="1875" xr:uid="{00000000-0005-0000-0000-000089000000}"/>
    <cellStyle name="Normální 2 2 2 4 2 4" xfId="609" xr:uid="{00000000-0005-0000-0000-00008A000000}"/>
    <cellStyle name="Normální 2 2 2 4 2 4 2" xfId="1972" xr:uid="{00000000-0005-0000-0000-00008B000000}"/>
    <cellStyle name="Normální 2 2 2 4 2 5" xfId="1668" xr:uid="{00000000-0005-0000-0000-00008C000000}"/>
    <cellStyle name="Normální 2 2 2 4 3" xfId="255" xr:uid="{00000000-0005-0000-0000-00008D000000}"/>
    <cellStyle name="Normální 2 2 2 4 3 2" xfId="531" xr:uid="{00000000-0005-0000-0000-00008E000000}"/>
    <cellStyle name="Normální 2 2 2 4 3 2 2" xfId="610" xr:uid="{00000000-0005-0000-0000-00008F000000}"/>
    <cellStyle name="Normální 2 2 2 4 3 3" xfId="611" xr:uid="{00000000-0005-0000-0000-000090000000}"/>
    <cellStyle name="Normální 2 2 2 4 3 3 2" xfId="1944" xr:uid="{00000000-0005-0000-0000-000091000000}"/>
    <cellStyle name="Normální 2 2 2 4 3 4" xfId="612" xr:uid="{00000000-0005-0000-0000-000092000000}"/>
    <cellStyle name="Normální 2 2 2 4 4" xfId="117" xr:uid="{00000000-0005-0000-0000-000093000000}"/>
    <cellStyle name="Normální 2 2 2 4 4 2" xfId="393" xr:uid="{00000000-0005-0000-0000-000094000000}"/>
    <cellStyle name="Normální 2 2 2 4 4 2 2" xfId="613" xr:uid="{00000000-0005-0000-0000-000095000000}"/>
    <cellStyle name="Normální 2 2 2 4 4 3" xfId="614" xr:uid="{00000000-0005-0000-0000-000096000000}"/>
    <cellStyle name="Normální 2 2 2 4 4 3 2" xfId="1806" xr:uid="{00000000-0005-0000-0000-000097000000}"/>
    <cellStyle name="Normální 2 2 2 4 4 4" xfId="615" xr:uid="{00000000-0005-0000-0000-000098000000}"/>
    <cellStyle name="Normální 2 2 2 4 5" xfId="324" xr:uid="{00000000-0005-0000-0000-000099000000}"/>
    <cellStyle name="Normální 2 2 2 4 5 2" xfId="616" xr:uid="{00000000-0005-0000-0000-00009A000000}"/>
    <cellStyle name="Normální 2 2 2 4 6" xfId="617" xr:uid="{00000000-0005-0000-0000-00009B000000}"/>
    <cellStyle name="Normální 2 2 2 4 6 2" xfId="1737" xr:uid="{00000000-0005-0000-0000-00009C000000}"/>
    <cellStyle name="Normální 2 2 2 4 7" xfId="618" xr:uid="{00000000-0005-0000-0000-00009D000000}"/>
    <cellStyle name="Normální 2 2 2 4 7 2" xfId="1588" xr:uid="{00000000-0005-0000-0000-00009E000000}"/>
    <cellStyle name="Normální 2 2 2 4 8" xfId="1439" xr:uid="{00000000-0005-0000-0000-00009F000000}"/>
    <cellStyle name="Normální 2 2 2 4 9" xfId="1519" xr:uid="{00000000-0005-0000-0000-0000A0000000}"/>
    <cellStyle name="Normální 2 2 2 5" xfId="157" xr:uid="{00000000-0005-0000-0000-0000A1000000}"/>
    <cellStyle name="Normální 2 2 2 5 2" xfId="433" xr:uid="{00000000-0005-0000-0000-0000A2000000}"/>
    <cellStyle name="Normální 2 2 2 5 2 2" xfId="619" xr:uid="{00000000-0005-0000-0000-0000A3000000}"/>
    <cellStyle name="Normální 2 2 2 5 3" xfId="620" xr:uid="{00000000-0005-0000-0000-0000A4000000}"/>
    <cellStyle name="Normální 2 2 2 5 3 2" xfId="1846" xr:uid="{00000000-0005-0000-0000-0000A5000000}"/>
    <cellStyle name="Normální 2 2 2 5 4" xfId="621" xr:uid="{00000000-0005-0000-0000-0000A6000000}"/>
    <cellStyle name="Normální 2 2 2 5 4 2" xfId="1639" xr:uid="{00000000-0005-0000-0000-0000A7000000}"/>
    <cellStyle name="Normální 2 2 2 5 5" xfId="1410" xr:uid="{00000000-0005-0000-0000-0000A8000000}"/>
    <cellStyle name="Normální 2 2 2 5 6" xfId="1490" xr:uid="{00000000-0005-0000-0000-0000A9000000}"/>
    <cellStyle name="Normální 2 2 2 6" xfId="226" xr:uid="{00000000-0005-0000-0000-0000AA000000}"/>
    <cellStyle name="Normální 2 2 2 6 2" xfId="502" xr:uid="{00000000-0005-0000-0000-0000AB000000}"/>
    <cellStyle name="Normální 2 2 2 6 2 2" xfId="622" xr:uid="{00000000-0005-0000-0000-0000AC000000}"/>
    <cellStyle name="Normální 2 2 2 6 3" xfId="623" xr:uid="{00000000-0005-0000-0000-0000AD000000}"/>
    <cellStyle name="Normální 2 2 2 6 3 2" xfId="1915" xr:uid="{00000000-0005-0000-0000-0000AE000000}"/>
    <cellStyle name="Normální 2 2 2 6 4" xfId="624" xr:uid="{00000000-0005-0000-0000-0000AF000000}"/>
    <cellStyle name="Normální 2 2 2 6 4 2" xfId="1973" xr:uid="{00000000-0005-0000-0000-0000B0000000}"/>
    <cellStyle name="Normální 2 2 2 6 5" xfId="1618" xr:uid="{00000000-0005-0000-0000-0000B1000000}"/>
    <cellStyle name="Normální 2 2 2 7" xfId="88" xr:uid="{00000000-0005-0000-0000-0000B2000000}"/>
    <cellStyle name="Normální 2 2 2 7 2" xfId="364" xr:uid="{00000000-0005-0000-0000-0000B3000000}"/>
    <cellStyle name="Normální 2 2 2 7 2 2" xfId="625" xr:uid="{00000000-0005-0000-0000-0000B4000000}"/>
    <cellStyle name="Normální 2 2 2 7 3" xfId="626" xr:uid="{00000000-0005-0000-0000-0000B5000000}"/>
    <cellStyle name="Normální 2 2 2 7 3 2" xfId="1777" xr:uid="{00000000-0005-0000-0000-0000B6000000}"/>
    <cellStyle name="Normální 2 2 2 7 4" xfId="627" xr:uid="{00000000-0005-0000-0000-0000B7000000}"/>
    <cellStyle name="Normální 2 2 2 8" xfId="295" xr:uid="{00000000-0005-0000-0000-0000B8000000}"/>
    <cellStyle name="Normální 2 2 2 8 2" xfId="628" xr:uid="{00000000-0005-0000-0000-0000B9000000}"/>
    <cellStyle name="Normální 2 2 2 9" xfId="629" xr:uid="{00000000-0005-0000-0000-0000BA000000}"/>
    <cellStyle name="Normální 2 2 2 9 2" xfId="1708" xr:uid="{00000000-0005-0000-0000-0000BB000000}"/>
    <cellStyle name="Normální 2 2 3" xfId="15" xr:uid="{00000000-0005-0000-0000-0000BC000000}"/>
    <cellStyle name="Normální 2 2 3 10" xfId="630" xr:uid="{00000000-0005-0000-0000-0000BD000000}"/>
    <cellStyle name="Normální 2 2 3 10 2" xfId="1550" xr:uid="{00000000-0005-0000-0000-0000BE000000}"/>
    <cellStyle name="Normální 2 2 3 11" xfId="1393" xr:uid="{00000000-0005-0000-0000-0000BF000000}"/>
    <cellStyle name="Normální 2 2 3 12" xfId="1473" xr:uid="{00000000-0005-0000-0000-0000C0000000}"/>
    <cellStyle name="Normální 2 2 3 2" xfId="27" xr:uid="{00000000-0005-0000-0000-0000C1000000}"/>
    <cellStyle name="Normální 2 2 3 2 10" xfId="1498" xr:uid="{00000000-0005-0000-0000-0000C2000000}"/>
    <cellStyle name="Normální 2 2 3 2 2" xfId="56" xr:uid="{00000000-0005-0000-0000-0000C3000000}"/>
    <cellStyle name="Normální 2 2 3 2 2 2" xfId="194" xr:uid="{00000000-0005-0000-0000-0000C4000000}"/>
    <cellStyle name="Normální 2 2 3 2 2 2 2" xfId="470" xr:uid="{00000000-0005-0000-0000-0000C5000000}"/>
    <cellStyle name="Normální 2 2 3 2 2 2 2 2" xfId="631" xr:uid="{00000000-0005-0000-0000-0000C6000000}"/>
    <cellStyle name="Normální 2 2 3 2 2 2 3" xfId="632" xr:uid="{00000000-0005-0000-0000-0000C7000000}"/>
    <cellStyle name="Normální 2 2 3 2 2 2 3 2" xfId="1883" xr:uid="{00000000-0005-0000-0000-0000C8000000}"/>
    <cellStyle name="Normální 2 2 3 2 2 2 4" xfId="633" xr:uid="{00000000-0005-0000-0000-0000C9000000}"/>
    <cellStyle name="Normální 2 2 3 2 2 2 4 2" xfId="1974" xr:uid="{00000000-0005-0000-0000-0000CA000000}"/>
    <cellStyle name="Normální 2 2 3 2 2 2 5" xfId="1676" xr:uid="{00000000-0005-0000-0000-0000CB000000}"/>
    <cellStyle name="Normální 2 2 3 2 2 3" xfId="263" xr:uid="{00000000-0005-0000-0000-0000CC000000}"/>
    <cellStyle name="Normální 2 2 3 2 2 3 2" xfId="539" xr:uid="{00000000-0005-0000-0000-0000CD000000}"/>
    <cellStyle name="Normální 2 2 3 2 2 3 2 2" xfId="634" xr:uid="{00000000-0005-0000-0000-0000CE000000}"/>
    <cellStyle name="Normální 2 2 3 2 2 3 3" xfId="635" xr:uid="{00000000-0005-0000-0000-0000CF000000}"/>
    <cellStyle name="Normální 2 2 3 2 2 3 3 2" xfId="1952" xr:uid="{00000000-0005-0000-0000-0000D0000000}"/>
    <cellStyle name="Normální 2 2 3 2 2 3 4" xfId="636" xr:uid="{00000000-0005-0000-0000-0000D1000000}"/>
    <cellStyle name="Normální 2 2 3 2 2 4" xfId="125" xr:uid="{00000000-0005-0000-0000-0000D2000000}"/>
    <cellStyle name="Normální 2 2 3 2 2 4 2" xfId="401" xr:uid="{00000000-0005-0000-0000-0000D3000000}"/>
    <cellStyle name="Normální 2 2 3 2 2 4 2 2" xfId="637" xr:uid="{00000000-0005-0000-0000-0000D4000000}"/>
    <cellStyle name="Normální 2 2 3 2 2 4 3" xfId="638" xr:uid="{00000000-0005-0000-0000-0000D5000000}"/>
    <cellStyle name="Normální 2 2 3 2 2 4 3 2" xfId="1814" xr:uid="{00000000-0005-0000-0000-0000D6000000}"/>
    <cellStyle name="Normální 2 2 3 2 2 4 4" xfId="639" xr:uid="{00000000-0005-0000-0000-0000D7000000}"/>
    <cellStyle name="Normální 2 2 3 2 2 5" xfId="332" xr:uid="{00000000-0005-0000-0000-0000D8000000}"/>
    <cellStyle name="Normální 2 2 3 2 2 5 2" xfId="640" xr:uid="{00000000-0005-0000-0000-0000D9000000}"/>
    <cellStyle name="Normální 2 2 3 2 2 6" xfId="641" xr:uid="{00000000-0005-0000-0000-0000DA000000}"/>
    <cellStyle name="Normální 2 2 3 2 2 6 2" xfId="1745" xr:uid="{00000000-0005-0000-0000-0000DB000000}"/>
    <cellStyle name="Normální 2 2 3 2 2 7" xfId="642" xr:uid="{00000000-0005-0000-0000-0000DC000000}"/>
    <cellStyle name="Normální 2 2 3 2 2 7 2" xfId="1596" xr:uid="{00000000-0005-0000-0000-0000DD000000}"/>
    <cellStyle name="Normální 2 2 3 2 2 8" xfId="1447" xr:uid="{00000000-0005-0000-0000-0000DE000000}"/>
    <cellStyle name="Normální 2 2 3 2 2 9" xfId="1527" xr:uid="{00000000-0005-0000-0000-0000DF000000}"/>
    <cellStyle name="Normální 2 2 3 2 3" xfId="165" xr:uid="{00000000-0005-0000-0000-0000E0000000}"/>
    <cellStyle name="Normální 2 2 3 2 3 2" xfId="441" xr:uid="{00000000-0005-0000-0000-0000E1000000}"/>
    <cellStyle name="Normální 2 2 3 2 3 2 2" xfId="643" xr:uid="{00000000-0005-0000-0000-0000E2000000}"/>
    <cellStyle name="Normální 2 2 3 2 3 3" xfId="644" xr:uid="{00000000-0005-0000-0000-0000E3000000}"/>
    <cellStyle name="Normální 2 2 3 2 3 3 2" xfId="1854" xr:uid="{00000000-0005-0000-0000-0000E4000000}"/>
    <cellStyle name="Normální 2 2 3 2 3 4" xfId="645" xr:uid="{00000000-0005-0000-0000-0000E5000000}"/>
    <cellStyle name="Normální 2 2 3 2 3 4 2" xfId="1975" xr:uid="{00000000-0005-0000-0000-0000E6000000}"/>
    <cellStyle name="Normální 2 2 3 2 3 5" xfId="1647" xr:uid="{00000000-0005-0000-0000-0000E7000000}"/>
    <cellStyle name="Normální 2 2 3 2 4" xfId="234" xr:uid="{00000000-0005-0000-0000-0000E8000000}"/>
    <cellStyle name="Normální 2 2 3 2 4 2" xfId="510" xr:uid="{00000000-0005-0000-0000-0000E9000000}"/>
    <cellStyle name="Normální 2 2 3 2 4 2 2" xfId="646" xr:uid="{00000000-0005-0000-0000-0000EA000000}"/>
    <cellStyle name="Normální 2 2 3 2 4 3" xfId="647" xr:uid="{00000000-0005-0000-0000-0000EB000000}"/>
    <cellStyle name="Normální 2 2 3 2 4 3 2" xfId="1923" xr:uid="{00000000-0005-0000-0000-0000EC000000}"/>
    <cellStyle name="Normální 2 2 3 2 4 4" xfId="648" xr:uid="{00000000-0005-0000-0000-0000ED000000}"/>
    <cellStyle name="Normální 2 2 3 2 5" xfId="96" xr:uid="{00000000-0005-0000-0000-0000EE000000}"/>
    <cellStyle name="Normální 2 2 3 2 5 2" xfId="372" xr:uid="{00000000-0005-0000-0000-0000EF000000}"/>
    <cellStyle name="Normální 2 2 3 2 5 2 2" xfId="649" xr:uid="{00000000-0005-0000-0000-0000F0000000}"/>
    <cellStyle name="Normální 2 2 3 2 5 3" xfId="650" xr:uid="{00000000-0005-0000-0000-0000F1000000}"/>
    <cellStyle name="Normální 2 2 3 2 5 3 2" xfId="1785" xr:uid="{00000000-0005-0000-0000-0000F2000000}"/>
    <cellStyle name="Normální 2 2 3 2 5 4" xfId="651" xr:uid="{00000000-0005-0000-0000-0000F3000000}"/>
    <cellStyle name="Normální 2 2 3 2 6" xfId="303" xr:uid="{00000000-0005-0000-0000-0000F4000000}"/>
    <cellStyle name="Normální 2 2 3 2 6 2" xfId="652" xr:uid="{00000000-0005-0000-0000-0000F5000000}"/>
    <cellStyle name="Normální 2 2 3 2 7" xfId="653" xr:uid="{00000000-0005-0000-0000-0000F6000000}"/>
    <cellStyle name="Normální 2 2 3 2 7 2" xfId="1716" xr:uid="{00000000-0005-0000-0000-0000F7000000}"/>
    <cellStyle name="Normální 2 2 3 2 8" xfId="654" xr:uid="{00000000-0005-0000-0000-0000F8000000}"/>
    <cellStyle name="Normální 2 2 3 2 8 2" xfId="1562" xr:uid="{00000000-0005-0000-0000-0000F9000000}"/>
    <cellStyle name="Normální 2 2 3 2 9" xfId="1418" xr:uid="{00000000-0005-0000-0000-0000FA000000}"/>
    <cellStyle name="Normální 2 2 3 3" xfId="71" xr:uid="{00000000-0005-0000-0000-0000FB000000}"/>
    <cellStyle name="Normální 2 2 3 3 2" xfId="209" xr:uid="{00000000-0005-0000-0000-0000FC000000}"/>
    <cellStyle name="Normální 2 2 3 3 2 2" xfId="485" xr:uid="{00000000-0005-0000-0000-0000FD000000}"/>
    <cellStyle name="Normální 2 2 3 3 2 2 2" xfId="655" xr:uid="{00000000-0005-0000-0000-0000FE000000}"/>
    <cellStyle name="Normální 2 2 3 3 2 3" xfId="656" xr:uid="{00000000-0005-0000-0000-0000FF000000}"/>
    <cellStyle name="Normální 2 2 3 3 2 3 2" xfId="1898" xr:uid="{00000000-0005-0000-0000-000000010000}"/>
    <cellStyle name="Normální 2 2 3 3 2 4" xfId="657" xr:uid="{00000000-0005-0000-0000-000001010000}"/>
    <cellStyle name="Normální 2 2 3 3 2 4 2" xfId="1976" xr:uid="{00000000-0005-0000-0000-000002010000}"/>
    <cellStyle name="Normální 2 2 3 3 2 5" xfId="1691" xr:uid="{00000000-0005-0000-0000-000003010000}"/>
    <cellStyle name="Normální 2 2 3 3 3" xfId="278" xr:uid="{00000000-0005-0000-0000-000004010000}"/>
    <cellStyle name="Normální 2 2 3 3 3 2" xfId="554" xr:uid="{00000000-0005-0000-0000-000005010000}"/>
    <cellStyle name="Normální 2 2 3 3 3 2 2" xfId="658" xr:uid="{00000000-0005-0000-0000-000006010000}"/>
    <cellStyle name="Normální 2 2 3 3 3 3" xfId="659" xr:uid="{00000000-0005-0000-0000-000007010000}"/>
    <cellStyle name="Normální 2 2 3 3 3 3 2" xfId="1967" xr:uid="{00000000-0005-0000-0000-000008010000}"/>
    <cellStyle name="Normální 2 2 3 3 3 4" xfId="660" xr:uid="{00000000-0005-0000-0000-000009010000}"/>
    <cellStyle name="Normální 2 2 3 3 4" xfId="140" xr:uid="{00000000-0005-0000-0000-00000A010000}"/>
    <cellStyle name="Normální 2 2 3 3 4 2" xfId="416" xr:uid="{00000000-0005-0000-0000-00000B010000}"/>
    <cellStyle name="Normální 2 2 3 3 4 2 2" xfId="661" xr:uid="{00000000-0005-0000-0000-00000C010000}"/>
    <cellStyle name="Normální 2 2 3 3 4 3" xfId="662" xr:uid="{00000000-0005-0000-0000-00000D010000}"/>
    <cellStyle name="Normální 2 2 3 3 4 3 2" xfId="1829" xr:uid="{00000000-0005-0000-0000-00000E010000}"/>
    <cellStyle name="Normální 2 2 3 3 4 4" xfId="663" xr:uid="{00000000-0005-0000-0000-00000F010000}"/>
    <cellStyle name="Normální 2 2 3 3 5" xfId="347" xr:uid="{00000000-0005-0000-0000-000010010000}"/>
    <cellStyle name="Normální 2 2 3 3 5 2" xfId="664" xr:uid="{00000000-0005-0000-0000-000011010000}"/>
    <cellStyle name="Normální 2 2 3 3 6" xfId="665" xr:uid="{00000000-0005-0000-0000-000012010000}"/>
    <cellStyle name="Normální 2 2 3 3 6 2" xfId="1760" xr:uid="{00000000-0005-0000-0000-000013010000}"/>
    <cellStyle name="Normální 2 2 3 3 7" xfId="666" xr:uid="{00000000-0005-0000-0000-000014010000}"/>
    <cellStyle name="Normální 2 2 3 3 7 2" xfId="1611" xr:uid="{00000000-0005-0000-0000-000015010000}"/>
    <cellStyle name="Normální 2 2 3 3 8" xfId="1462" xr:uid="{00000000-0005-0000-0000-000016010000}"/>
    <cellStyle name="Normální 2 2 3 3 9" xfId="1542" xr:uid="{00000000-0005-0000-0000-000017010000}"/>
    <cellStyle name="Normální 2 2 3 4" xfId="44" xr:uid="{00000000-0005-0000-0000-000018010000}"/>
    <cellStyle name="Normální 2 2 3 4 2" xfId="182" xr:uid="{00000000-0005-0000-0000-000019010000}"/>
    <cellStyle name="Normální 2 2 3 4 2 2" xfId="458" xr:uid="{00000000-0005-0000-0000-00001A010000}"/>
    <cellStyle name="Normální 2 2 3 4 2 2 2" xfId="667" xr:uid="{00000000-0005-0000-0000-00001B010000}"/>
    <cellStyle name="Normální 2 2 3 4 2 3" xfId="668" xr:uid="{00000000-0005-0000-0000-00001C010000}"/>
    <cellStyle name="Normální 2 2 3 4 2 3 2" xfId="1871" xr:uid="{00000000-0005-0000-0000-00001D010000}"/>
    <cellStyle name="Normální 2 2 3 4 2 4" xfId="669" xr:uid="{00000000-0005-0000-0000-00001E010000}"/>
    <cellStyle name="Normální 2 2 3 4 2 4 2" xfId="1977" xr:uid="{00000000-0005-0000-0000-00001F010000}"/>
    <cellStyle name="Normální 2 2 3 4 2 5" xfId="1664" xr:uid="{00000000-0005-0000-0000-000020010000}"/>
    <cellStyle name="Normální 2 2 3 4 3" xfId="251" xr:uid="{00000000-0005-0000-0000-000021010000}"/>
    <cellStyle name="Normální 2 2 3 4 3 2" xfId="527" xr:uid="{00000000-0005-0000-0000-000022010000}"/>
    <cellStyle name="Normální 2 2 3 4 3 2 2" xfId="670" xr:uid="{00000000-0005-0000-0000-000023010000}"/>
    <cellStyle name="Normální 2 2 3 4 3 3" xfId="671" xr:uid="{00000000-0005-0000-0000-000024010000}"/>
    <cellStyle name="Normální 2 2 3 4 3 3 2" xfId="1940" xr:uid="{00000000-0005-0000-0000-000025010000}"/>
    <cellStyle name="Normální 2 2 3 4 3 4" xfId="672" xr:uid="{00000000-0005-0000-0000-000026010000}"/>
    <cellStyle name="Normální 2 2 3 4 4" xfId="113" xr:uid="{00000000-0005-0000-0000-000027010000}"/>
    <cellStyle name="Normální 2 2 3 4 4 2" xfId="389" xr:uid="{00000000-0005-0000-0000-000028010000}"/>
    <cellStyle name="Normální 2 2 3 4 4 2 2" xfId="673" xr:uid="{00000000-0005-0000-0000-000029010000}"/>
    <cellStyle name="Normální 2 2 3 4 4 3" xfId="674" xr:uid="{00000000-0005-0000-0000-00002A010000}"/>
    <cellStyle name="Normální 2 2 3 4 4 3 2" xfId="1802" xr:uid="{00000000-0005-0000-0000-00002B010000}"/>
    <cellStyle name="Normální 2 2 3 4 4 4" xfId="675" xr:uid="{00000000-0005-0000-0000-00002C010000}"/>
    <cellStyle name="Normální 2 2 3 4 5" xfId="320" xr:uid="{00000000-0005-0000-0000-00002D010000}"/>
    <cellStyle name="Normální 2 2 3 4 5 2" xfId="676" xr:uid="{00000000-0005-0000-0000-00002E010000}"/>
    <cellStyle name="Normální 2 2 3 4 6" xfId="677" xr:uid="{00000000-0005-0000-0000-00002F010000}"/>
    <cellStyle name="Normální 2 2 3 4 6 2" xfId="1733" xr:uid="{00000000-0005-0000-0000-000030010000}"/>
    <cellStyle name="Normální 2 2 3 4 7" xfId="678" xr:uid="{00000000-0005-0000-0000-000031010000}"/>
    <cellStyle name="Normální 2 2 3 4 7 2" xfId="1584" xr:uid="{00000000-0005-0000-0000-000032010000}"/>
    <cellStyle name="Normální 2 2 3 4 8" xfId="1435" xr:uid="{00000000-0005-0000-0000-000033010000}"/>
    <cellStyle name="Normální 2 2 3 4 9" xfId="1515" xr:uid="{00000000-0005-0000-0000-000034010000}"/>
    <cellStyle name="Normální 2 2 3 5" xfId="153" xr:uid="{00000000-0005-0000-0000-000035010000}"/>
    <cellStyle name="Normální 2 2 3 5 2" xfId="429" xr:uid="{00000000-0005-0000-0000-000036010000}"/>
    <cellStyle name="Normální 2 2 3 5 2 2" xfId="679" xr:uid="{00000000-0005-0000-0000-000037010000}"/>
    <cellStyle name="Normální 2 2 3 5 3" xfId="680" xr:uid="{00000000-0005-0000-0000-000038010000}"/>
    <cellStyle name="Normální 2 2 3 5 3 2" xfId="1842" xr:uid="{00000000-0005-0000-0000-000039010000}"/>
    <cellStyle name="Normální 2 2 3 5 4" xfId="681" xr:uid="{00000000-0005-0000-0000-00003A010000}"/>
    <cellStyle name="Normální 2 2 3 5 4 2" xfId="1635" xr:uid="{00000000-0005-0000-0000-00003B010000}"/>
    <cellStyle name="Normální 2 2 3 5 5" xfId="1406" xr:uid="{00000000-0005-0000-0000-00003C010000}"/>
    <cellStyle name="Normální 2 2 3 5 6" xfId="1486" xr:uid="{00000000-0005-0000-0000-00003D010000}"/>
    <cellStyle name="Normální 2 2 3 6" xfId="222" xr:uid="{00000000-0005-0000-0000-00003E010000}"/>
    <cellStyle name="Normální 2 2 3 6 2" xfId="498" xr:uid="{00000000-0005-0000-0000-00003F010000}"/>
    <cellStyle name="Normální 2 2 3 6 2 2" xfId="682" xr:uid="{00000000-0005-0000-0000-000040010000}"/>
    <cellStyle name="Normální 2 2 3 6 3" xfId="683" xr:uid="{00000000-0005-0000-0000-000041010000}"/>
    <cellStyle name="Normální 2 2 3 6 3 2" xfId="1911" xr:uid="{00000000-0005-0000-0000-000042010000}"/>
    <cellStyle name="Normální 2 2 3 6 4" xfId="684" xr:uid="{00000000-0005-0000-0000-000043010000}"/>
    <cellStyle name="Normální 2 2 3 6 4 2" xfId="1978" xr:uid="{00000000-0005-0000-0000-000044010000}"/>
    <cellStyle name="Normální 2 2 3 6 5" xfId="1622" xr:uid="{00000000-0005-0000-0000-000045010000}"/>
    <cellStyle name="Normální 2 2 3 7" xfId="84" xr:uid="{00000000-0005-0000-0000-000046010000}"/>
    <cellStyle name="Normální 2 2 3 7 2" xfId="360" xr:uid="{00000000-0005-0000-0000-000047010000}"/>
    <cellStyle name="Normální 2 2 3 7 2 2" xfId="685" xr:uid="{00000000-0005-0000-0000-000048010000}"/>
    <cellStyle name="Normální 2 2 3 7 3" xfId="686" xr:uid="{00000000-0005-0000-0000-000049010000}"/>
    <cellStyle name="Normální 2 2 3 7 3 2" xfId="1773" xr:uid="{00000000-0005-0000-0000-00004A010000}"/>
    <cellStyle name="Normální 2 2 3 7 4" xfId="687" xr:uid="{00000000-0005-0000-0000-00004B010000}"/>
    <cellStyle name="Normální 2 2 3 8" xfId="291" xr:uid="{00000000-0005-0000-0000-00004C010000}"/>
    <cellStyle name="Normální 2 2 3 8 2" xfId="688" xr:uid="{00000000-0005-0000-0000-00004D010000}"/>
    <cellStyle name="Normální 2 2 3 9" xfId="689" xr:uid="{00000000-0005-0000-0000-00004E010000}"/>
    <cellStyle name="Normální 2 2 3 9 2" xfId="1704" xr:uid="{00000000-0005-0000-0000-00004F010000}"/>
    <cellStyle name="Normální 2 2 4" xfId="23" xr:uid="{00000000-0005-0000-0000-000050010000}"/>
    <cellStyle name="Normální 2 2 4 10" xfId="1494" xr:uid="{00000000-0005-0000-0000-000051010000}"/>
    <cellStyle name="Normální 2 2 4 2" xfId="52" xr:uid="{00000000-0005-0000-0000-000052010000}"/>
    <cellStyle name="Normální 2 2 4 2 2" xfId="190" xr:uid="{00000000-0005-0000-0000-000053010000}"/>
    <cellStyle name="Normální 2 2 4 2 2 2" xfId="466" xr:uid="{00000000-0005-0000-0000-000054010000}"/>
    <cellStyle name="Normální 2 2 4 2 2 2 2" xfId="690" xr:uid="{00000000-0005-0000-0000-000055010000}"/>
    <cellStyle name="Normální 2 2 4 2 2 3" xfId="691" xr:uid="{00000000-0005-0000-0000-000056010000}"/>
    <cellStyle name="Normální 2 2 4 2 2 3 2" xfId="1879" xr:uid="{00000000-0005-0000-0000-000057010000}"/>
    <cellStyle name="Normální 2 2 4 2 2 4" xfId="692" xr:uid="{00000000-0005-0000-0000-000058010000}"/>
    <cellStyle name="Normální 2 2 4 2 2 4 2" xfId="1979" xr:uid="{00000000-0005-0000-0000-000059010000}"/>
    <cellStyle name="Normální 2 2 4 2 2 5" xfId="1672" xr:uid="{00000000-0005-0000-0000-00005A010000}"/>
    <cellStyle name="Normální 2 2 4 2 3" xfId="259" xr:uid="{00000000-0005-0000-0000-00005B010000}"/>
    <cellStyle name="Normální 2 2 4 2 3 2" xfId="535" xr:uid="{00000000-0005-0000-0000-00005C010000}"/>
    <cellStyle name="Normální 2 2 4 2 3 2 2" xfId="693" xr:uid="{00000000-0005-0000-0000-00005D010000}"/>
    <cellStyle name="Normální 2 2 4 2 3 3" xfId="694" xr:uid="{00000000-0005-0000-0000-00005E010000}"/>
    <cellStyle name="Normální 2 2 4 2 3 3 2" xfId="1948" xr:uid="{00000000-0005-0000-0000-00005F010000}"/>
    <cellStyle name="Normální 2 2 4 2 3 4" xfId="695" xr:uid="{00000000-0005-0000-0000-000060010000}"/>
    <cellStyle name="Normální 2 2 4 2 4" xfId="121" xr:uid="{00000000-0005-0000-0000-000061010000}"/>
    <cellStyle name="Normální 2 2 4 2 4 2" xfId="397" xr:uid="{00000000-0005-0000-0000-000062010000}"/>
    <cellStyle name="Normální 2 2 4 2 4 2 2" xfId="696" xr:uid="{00000000-0005-0000-0000-000063010000}"/>
    <cellStyle name="Normální 2 2 4 2 4 3" xfId="697" xr:uid="{00000000-0005-0000-0000-000064010000}"/>
    <cellStyle name="Normální 2 2 4 2 4 3 2" xfId="1810" xr:uid="{00000000-0005-0000-0000-000065010000}"/>
    <cellStyle name="Normální 2 2 4 2 4 4" xfId="698" xr:uid="{00000000-0005-0000-0000-000066010000}"/>
    <cellStyle name="Normální 2 2 4 2 5" xfId="328" xr:uid="{00000000-0005-0000-0000-000067010000}"/>
    <cellStyle name="Normální 2 2 4 2 5 2" xfId="699" xr:uid="{00000000-0005-0000-0000-000068010000}"/>
    <cellStyle name="Normální 2 2 4 2 6" xfId="700" xr:uid="{00000000-0005-0000-0000-000069010000}"/>
    <cellStyle name="Normální 2 2 4 2 6 2" xfId="1741" xr:uid="{00000000-0005-0000-0000-00006A010000}"/>
    <cellStyle name="Normální 2 2 4 2 7" xfId="701" xr:uid="{00000000-0005-0000-0000-00006B010000}"/>
    <cellStyle name="Normální 2 2 4 2 7 2" xfId="1592" xr:uid="{00000000-0005-0000-0000-00006C010000}"/>
    <cellStyle name="Normální 2 2 4 2 8" xfId="1443" xr:uid="{00000000-0005-0000-0000-00006D010000}"/>
    <cellStyle name="Normální 2 2 4 2 9" xfId="1523" xr:uid="{00000000-0005-0000-0000-00006E010000}"/>
    <cellStyle name="Normální 2 2 4 3" xfId="161" xr:uid="{00000000-0005-0000-0000-00006F010000}"/>
    <cellStyle name="Normální 2 2 4 3 2" xfId="437" xr:uid="{00000000-0005-0000-0000-000070010000}"/>
    <cellStyle name="Normální 2 2 4 3 2 2" xfId="702" xr:uid="{00000000-0005-0000-0000-000071010000}"/>
    <cellStyle name="Normální 2 2 4 3 3" xfId="703" xr:uid="{00000000-0005-0000-0000-000072010000}"/>
    <cellStyle name="Normální 2 2 4 3 3 2" xfId="1850" xr:uid="{00000000-0005-0000-0000-000073010000}"/>
    <cellStyle name="Normální 2 2 4 3 4" xfId="704" xr:uid="{00000000-0005-0000-0000-000074010000}"/>
    <cellStyle name="Normální 2 2 4 3 4 2" xfId="1980" xr:uid="{00000000-0005-0000-0000-000075010000}"/>
    <cellStyle name="Normální 2 2 4 3 5" xfId="1643" xr:uid="{00000000-0005-0000-0000-000076010000}"/>
    <cellStyle name="Normální 2 2 4 4" xfId="230" xr:uid="{00000000-0005-0000-0000-000077010000}"/>
    <cellStyle name="Normální 2 2 4 4 2" xfId="506" xr:uid="{00000000-0005-0000-0000-000078010000}"/>
    <cellStyle name="Normální 2 2 4 4 2 2" xfId="705" xr:uid="{00000000-0005-0000-0000-000079010000}"/>
    <cellStyle name="Normální 2 2 4 4 3" xfId="706" xr:uid="{00000000-0005-0000-0000-00007A010000}"/>
    <cellStyle name="Normální 2 2 4 4 3 2" xfId="1919" xr:uid="{00000000-0005-0000-0000-00007B010000}"/>
    <cellStyle name="Normální 2 2 4 4 4" xfId="707" xr:uid="{00000000-0005-0000-0000-00007C010000}"/>
    <cellStyle name="Normální 2 2 4 5" xfId="92" xr:uid="{00000000-0005-0000-0000-00007D010000}"/>
    <cellStyle name="Normální 2 2 4 5 2" xfId="368" xr:uid="{00000000-0005-0000-0000-00007E010000}"/>
    <cellStyle name="Normální 2 2 4 5 2 2" xfId="708" xr:uid="{00000000-0005-0000-0000-00007F010000}"/>
    <cellStyle name="Normální 2 2 4 5 3" xfId="709" xr:uid="{00000000-0005-0000-0000-000080010000}"/>
    <cellStyle name="Normální 2 2 4 5 3 2" xfId="1781" xr:uid="{00000000-0005-0000-0000-000081010000}"/>
    <cellStyle name="Normální 2 2 4 5 4" xfId="710" xr:uid="{00000000-0005-0000-0000-000082010000}"/>
    <cellStyle name="Normální 2 2 4 6" xfId="299" xr:uid="{00000000-0005-0000-0000-000083010000}"/>
    <cellStyle name="Normální 2 2 4 6 2" xfId="711" xr:uid="{00000000-0005-0000-0000-000084010000}"/>
    <cellStyle name="Normální 2 2 4 7" xfId="712" xr:uid="{00000000-0005-0000-0000-000085010000}"/>
    <cellStyle name="Normální 2 2 4 7 2" xfId="1712" xr:uid="{00000000-0005-0000-0000-000086010000}"/>
    <cellStyle name="Normální 2 2 4 8" xfId="713" xr:uid="{00000000-0005-0000-0000-000087010000}"/>
    <cellStyle name="Normální 2 2 4 8 2" xfId="1558" xr:uid="{00000000-0005-0000-0000-000088010000}"/>
    <cellStyle name="Normální 2 2 4 9" xfId="1414" xr:uid="{00000000-0005-0000-0000-000089010000}"/>
    <cellStyle name="Normální 2 2 5" xfId="11" xr:uid="{00000000-0005-0000-0000-00008A010000}"/>
    <cellStyle name="Normální 2 2 5 10" xfId="1482" xr:uid="{00000000-0005-0000-0000-00008B010000}"/>
    <cellStyle name="Normální 2 2 5 2" xfId="40" xr:uid="{00000000-0005-0000-0000-00008C010000}"/>
    <cellStyle name="Normální 2 2 5 2 2" xfId="178" xr:uid="{00000000-0005-0000-0000-00008D010000}"/>
    <cellStyle name="Normální 2 2 5 2 2 2" xfId="454" xr:uid="{00000000-0005-0000-0000-00008E010000}"/>
    <cellStyle name="Normální 2 2 5 2 2 2 2" xfId="714" xr:uid="{00000000-0005-0000-0000-00008F010000}"/>
    <cellStyle name="Normální 2 2 5 2 2 3" xfId="715" xr:uid="{00000000-0005-0000-0000-000090010000}"/>
    <cellStyle name="Normální 2 2 5 2 2 3 2" xfId="1867" xr:uid="{00000000-0005-0000-0000-000091010000}"/>
    <cellStyle name="Normální 2 2 5 2 2 4" xfId="716" xr:uid="{00000000-0005-0000-0000-000092010000}"/>
    <cellStyle name="Normální 2 2 5 2 2 4 2" xfId="1981" xr:uid="{00000000-0005-0000-0000-000093010000}"/>
    <cellStyle name="Normální 2 2 5 2 2 5" xfId="1660" xr:uid="{00000000-0005-0000-0000-000094010000}"/>
    <cellStyle name="Normální 2 2 5 2 3" xfId="247" xr:uid="{00000000-0005-0000-0000-000095010000}"/>
    <cellStyle name="Normální 2 2 5 2 3 2" xfId="523" xr:uid="{00000000-0005-0000-0000-000096010000}"/>
    <cellStyle name="Normální 2 2 5 2 3 2 2" xfId="717" xr:uid="{00000000-0005-0000-0000-000097010000}"/>
    <cellStyle name="Normální 2 2 5 2 3 3" xfId="718" xr:uid="{00000000-0005-0000-0000-000098010000}"/>
    <cellStyle name="Normální 2 2 5 2 3 3 2" xfId="1936" xr:uid="{00000000-0005-0000-0000-000099010000}"/>
    <cellStyle name="Normální 2 2 5 2 3 4" xfId="719" xr:uid="{00000000-0005-0000-0000-00009A010000}"/>
    <cellStyle name="Normální 2 2 5 2 4" xfId="109" xr:uid="{00000000-0005-0000-0000-00009B010000}"/>
    <cellStyle name="Normální 2 2 5 2 4 2" xfId="385" xr:uid="{00000000-0005-0000-0000-00009C010000}"/>
    <cellStyle name="Normální 2 2 5 2 4 2 2" xfId="720" xr:uid="{00000000-0005-0000-0000-00009D010000}"/>
    <cellStyle name="Normální 2 2 5 2 4 3" xfId="721" xr:uid="{00000000-0005-0000-0000-00009E010000}"/>
    <cellStyle name="Normální 2 2 5 2 4 3 2" xfId="1798" xr:uid="{00000000-0005-0000-0000-00009F010000}"/>
    <cellStyle name="Normální 2 2 5 2 4 4" xfId="722" xr:uid="{00000000-0005-0000-0000-0000A0010000}"/>
    <cellStyle name="Normální 2 2 5 2 5" xfId="316" xr:uid="{00000000-0005-0000-0000-0000A1010000}"/>
    <cellStyle name="Normální 2 2 5 2 5 2" xfId="723" xr:uid="{00000000-0005-0000-0000-0000A2010000}"/>
    <cellStyle name="Normální 2 2 5 2 6" xfId="724" xr:uid="{00000000-0005-0000-0000-0000A3010000}"/>
    <cellStyle name="Normální 2 2 5 2 6 2" xfId="1729" xr:uid="{00000000-0005-0000-0000-0000A4010000}"/>
    <cellStyle name="Normální 2 2 5 2 7" xfId="725" xr:uid="{00000000-0005-0000-0000-0000A5010000}"/>
    <cellStyle name="Normální 2 2 5 2 7 2" xfId="1580" xr:uid="{00000000-0005-0000-0000-0000A6010000}"/>
    <cellStyle name="Normální 2 2 5 2 8" xfId="1431" xr:uid="{00000000-0005-0000-0000-0000A7010000}"/>
    <cellStyle name="Normální 2 2 5 2 9" xfId="1511" xr:uid="{00000000-0005-0000-0000-0000A8010000}"/>
    <cellStyle name="Normální 2 2 5 3" xfId="149" xr:uid="{00000000-0005-0000-0000-0000A9010000}"/>
    <cellStyle name="Normální 2 2 5 3 2" xfId="425" xr:uid="{00000000-0005-0000-0000-0000AA010000}"/>
    <cellStyle name="Normální 2 2 5 3 2 2" xfId="726" xr:uid="{00000000-0005-0000-0000-0000AB010000}"/>
    <cellStyle name="Normální 2 2 5 3 3" xfId="727" xr:uid="{00000000-0005-0000-0000-0000AC010000}"/>
    <cellStyle name="Normální 2 2 5 3 3 2" xfId="1838" xr:uid="{00000000-0005-0000-0000-0000AD010000}"/>
    <cellStyle name="Normální 2 2 5 3 4" xfId="728" xr:uid="{00000000-0005-0000-0000-0000AE010000}"/>
    <cellStyle name="Normální 2 2 5 3 4 2" xfId="1982" xr:uid="{00000000-0005-0000-0000-0000AF010000}"/>
    <cellStyle name="Normální 2 2 5 3 5" xfId="1631" xr:uid="{00000000-0005-0000-0000-0000B0010000}"/>
    <cellStyle name="Normální 2 2 5 4" xfId="218" xr:uid="{00000000-0005-0000-0000-0000B1010000}"/>
    <cellStyle name="Normální 2 2 5 4 2" xfId="494" xr:uid="{00000000-0005-0000-0000-0000B2010000}"/>
    <cellStyle name="Normální 2 2 5 4 2 2" xfId="729" xr:uid="{00000000-0005-0000-0000-0000B3010000}"/>
    <cellStyle name="Normální 2 2 5 4 3" xfId="730" xr:uid="{00000000-0005-0000-0000-0000B4010000}"/>
    <cellStyle name="Normální 2 2 5 4 3 2" xfId="1907" xr:uid="{00000000-0005-0000-0000-0000B5010000}"/>
    <cellStyle name="Normální 2 2 5 4 4" xfId="731" xr:uid="{00000000-0005-0000-0000-0000B6010000}"/>
    <cellStyle name="Normální 2 2 5 5" xfId="80" xr:uid="{00000000-0005-0000-0000-0000B7010000}"/>
    <cellStyle name="Normální 2 2 5 5 2" xfId="356" xr:uid="{00000000-0005-0000-0000-0000B8010000}"/>
    <cellStyle name="Normální 2 2 5 5 2 2" xfId="732" xr:uid="{00000000-0005-0000-0000-0000B9010000}"/>
    <cellStyle name="Normální 2 2 5 5 3" xfId="733" xr:uid="{00000000-0005-0000-0000-0000BA010000}"/>
    <cellStyle name="Normální 2 2 5 5 3 2" xfId="1769" xr:uid="{00000000-0005-0000-0000-0000BB010000}"/>
    <cellStyle name="Normální 2 2 5 5 4" xfId="734" xr:uid="{00000000-0005-0000-0000-0000BC010000}"/>
    <cellStyle name="Normální 2 2 5 6" xfId="287" xr:uid="{00000000-0005-0000-0000-0000BD010000}"/>
    <cellStyle name="Normální 2 2 5 6 2" xfId="735" xr:uid="{00000000-0005-0000-0000-0000BE010000}"/>
    <cellStyle name="Normální 2 2 5 7" xfId="736" xr:uid="{00000000-0005-0000-0000-0000BF010000}"/>
    <cellStyle name="Normální 2 2 5 7 2" xfId="1700" xr:uid="{00000000-0005-0000-0000-0000C0010000}"/>
    <cellStyle name="Normální 2 2 5 8" xfId="737" xr:uid="{00000000-0005-0000-0000-0000C1010000}"/>
    <cellStyle name="Normální 2 2 5 8 2" xfId="1569" xr:uid="{00000000-0005-0000-0000-0000C2010000}"/>
    <cellStyle name="Normální 2 2 5 9" xfId="1402" xr:uid="{00000000-0005-0000-0000-0000C3010000}"/>
    <cellStyle name="Normální 2 2 6" xfId="63" xr:uid="{00000000-0005-0000-0000-0000C4010000}"/>
    <cellStyle name="Normální 2 2 6 2" xfId="201" xr:uid="{00000000-0005-0000-0000-0000C5010000}"/>
    <cellStyle name="Normální 2 2 6 2 2" xfId="477" xr:uid="{00000000-0005-0000-0000-0000C6010000}"/>
    <cellStyle name="Normální 2 2 6 2 2 2" xfId="738" xr:uid="{00000000-0005-0000-0000-0000C7010000}"/>
    <cellStyle name="Normální 2 2 6 2 3" xfId="739" xr:uid="{00000000-0005-0000-0000-0000C8010000}"/>
    <cellStyle name="Normální 2 2 6 2 3 2" xfId="1890" xr:uid="{00000000-0005-0000-0000-0000C9010000}"/>
    <cellStyle name="Normální 2 2 6 2 4" xfId="740" xr:uid="{00000000-0005-0000-0000-0000CA010000}"/>
    <cellStyle name="Normální 2 2 6 2 4 2" xfId="1983" xr:uid="{00000000-0005-0000-0000-0000CB010000}"/>
    <cellStyle name="Normální 2 2 6 2 5" xfId="1683" xr:uid="{00000000-0005-0000-0000-0000CC010000}"/>
    <cellStyle name="Normální 2 2 6 3" xfId="270" xr:uid="{00000000-0005-0000-0000-0000CD010000}"/>
    <cellStyle name="Normální 2 2 6 3 2" xfId="546" xr:uid="{00000000-0005-0000-0000-0000CE010000}"/>
    <cellStyle name="Normální 2 2 6 3 2 2" xfId="741" xr:uid="{00000000-0005-0000-0000-0000CF010000}"/>
    <cellStyle name="Normální 2 2 6 3 3" xfId="742" xr:uid="{00000000-0005-0000-0000-0000D0010000}"/>
    <cellStyle name="Normální 2 2 6 3 3 2" xfId="1959" xr:uid="{00000000-0005-0000-0000-0000D1010000}"/>
    <cellStyle name="Normální 2 2 6 3 4" xfId="743" xr:uid="{00000000-0005-0000-0000-0000D2010000}"/>
    <cellStyle name="Normální 2 2 6 4" xfId="132" xr:uid="{00000000-0005-0000-0000-0000D3010000}"/>
    <cellStyle name="Normální 2 2 6 4 2" xfId="408" xr:uid="{00000000-0005-0000-0000-0000D4010000}"/>
    <cellStyle name="Normální 2 2 6 4 2 2" xfId="744" xr:uid="{00000000-0005-0000-0000-0000D5010000}"/>
    <cellStyle name="Normální 2 2 6 4 3" xfId="745" xr:uid="{00000000-0005-0000-0000-0000D6010000}"/>
    <cellStyle name="Normální 2 2 6 4 3 2" xfId="1821" xr:uid="{00000000-0005-0000-0000-0000D7010000}"/>
    <cellStyle name="Normální 2 2 6 4 4" xfId="746" xr:uid="{00000000-0005-0000-0000-0000D8010000}"/>
    <cellStyle name="Normální 2 2 6 5" xfId="339" xr:uid="{00000000-0005-0000-0000-0000D9010000}"/>
    <cellStyle name="Normální 2 2 6 5 2" xfId="747" xr:uid="{00000000-0005-0000-0000-0000DA010000}"/>
    <cellStyle name="Normální 2 2 6 6" xfId="748" xr:uid="{00000000-0005-0000-0000-0000DB010000}"/>
    <cellStyle name="Normální 2 2 6 6 2" xfId="1752" xr:uid="{00000000-0005-0000-0000-0000DC010000}"/>
    <cellStyle name="Normální 2 2 6 7" xfId="749" xr:uid="{00000000-0005-0000-0000-0000DD010000}"/>
    <cellStyle name="Normální 2 2 6 7 2" xfId="1603" xr:uid="{00000000-0005-0000-0000-0000DE010000}"/>
    <cellStyle name="Normální 2 2 6 8" xfId="1454" xr:uid="{00000000-0005-0000-0000-0000DF010000}"/>
    <cellStyle name="Normální 2 2 6 9" xfId="1534" xr:uid="{00000000-0005-0000-0000-0000E0010000}"/>
    <cellStyle name="Normální 2 2 7" xfId="35" xr:uid="{00000000-0005-0000-0000-0000E1010000}"/>
    <cellStyle name="Normální 2 2 7 2" xfId="173" xr:uid="{00000000-0005-0000-0000-0000E2010000}"/>
    <cellStyle name="Normální 2 2 7 2 2" xfId="449" xr:uid="{00000000-0005-0000-0000-0000E3010000}"/>
    <cellStyle name="Normální 2 2 7 2 2 2" xfId="750" xr:uid="{00000000-0005-0000-0000-0000E4010000}"/>
    <cellStyle name="Normální 2 2 7 2 3" xfId="751" xr:uid="{00000000-0005-0000-0000-0000E5010000}"/>
    <cellStyle name="Normální 2 2 7 2 3 2" xfId="1862" xr:uid="{00000000-0005-0000-0000-0000E6010000}"/>
    <cellStyle name="Normální 2 2 7 2 4" xfId="752" xr:uid="{00000000-0005-0000-0000-0000E7010000}"/>
    <cellStyle name="Normální 2 2 7 2 4 2" xfId="1984" xr:uid="{00000000-0005-0000-0000-0000E8010000}"/>
    <cellStyle name="Normální 2 2 7 2 5" xfId="1655" xr:uid="{00000000-0005-0000-0000-0000E9010000}"/>
    <cellStyle name="Normální 2 2 7 3" xfId="242" xr:uid="{00000000-0005-0000-0000-0000EA010000}"/>
    <cellStyle name="Normální 2 2 7 3 2" xfId="518" xr:uid="{00000000-0005-0000-0000-0000EB010000}"/>
    <cellStyle name="Normální 2 2 7 3 2 2" xfId="753" xr:uid="{00000000-0005-0000-0000-0000EC010000}"/>
    <cellStyle name="Normální 2 2 7 3 3" xfId="754" xr:uid="{00000000-0005-0000-0000-0000ED010000}"/>
    <cellStyle name="Normální 2 2 7 3 3 2" xfId="1931" xr:uid="{00000000-0005-0000-0000-0000EE010000}"/>
    <cellStyle name="Normální 2 2 7 3 4" xfId="755" xr:uid="{00000000-0005-0000-0000-0000EF010000}"/>
    <cellStyle name="Normální 2 2 7 4" xfId="104" xr:uid="{00000000-0005-0000-0000-0000F0010000}"/>
    <cellStyle name="Normální 2 2 7 4 2" xfId="380" xr:uid="{00000000-0005-0000-0000-0000F1010000}"/>
    <cellStyle name="Normální 2 2 7 4 2 2" xfId="756" xr:uid="{00000000-0005-0000-0000-0000F2010000}"/>
    <cellStyle name="Normální 2 2 7 4 3" xfId="757" xr:uid="{00000000-0005-0000-0000-0000F3010000}"/>
    <cellStyle name="Normální 2 2 7 4 3 2" xfId="1793" xr:uid="{00000000-0005-0000-0000-0000F4010000}"/>
    <cellStyle name="Normální 2 2 7 4 4" xfId="758" xr:uid="{00000000-0005-0000-0000-0000F5010000}"/>
    <cellStyle name="Normální 2 2 7 5" xfId="311" xr:uid="{00000000-0005-0000-0000-0000F6010000}"/>
    <cellStyle name="Normální 2 2 7 5 2" xfId="759" xr:uid="{00000000-0005-0000-0000-0000F7010000}"/>
    <cellStyle name="Normální 2 2 7 6" xfId="760" xr:uid="{00000000-0005-0000-0000-0000F8010000}"/>
    <cellStyle name="Normální 2 2 7 6 2" xfId="1724" xr:uid="{00000000-0005-0000-0000-0000F9010000}"/>
    <cellStyle name="Normální 2 2 7 7" xfId="761" xr:uid="{00000000-0005-0000-0000-0000FA010000}"/>
    <cellStyle name="Normální 2 2 7 7 2" xfId="1575" xr:uid="{00000000-0005-0000-0000-0000FB010000}"/>
    <cellStyle name="Normální 2 2 7 8" xfId="1426" xr:uid="{00000000-0005-0000-0000-0000FC010000}"/>
    <cellStyle name="Normální 2 2 7 9" xfId="1506" xr:uid="{00000000-0005-0000-0000-0000FD010000}"/>
    <cellStyle name="Normální 2 2 8" xfId="144" xr:uid="{00000000-0005-0000-0000-0000FE010000}"/>
    <cellStyle name="Normální 2 2 8 2" xfId="420" xr:uid="{00000000-0005-0000-0000-0000FF010000}"/>
    <cellStyle name="Normální 2 2 8 2 2" xfId="762" xr:uid="{00000000-0005-0000-0000-000000020000}"/>
    <cellStyle name="Normální 2 2 8 3" xfId="763" xr:uid="{00000000-0005-0000-0000-000001020000}"/>
    <cellStyle name="Normální 2 2 8 3 2" xfId="1833" xr:uid="{00000000-0005-0000-0000-000002020000}"/>
    <cellStyle name="Normální 2 2 8 4" xfId="764" xr:uid="{00000000-0005-0000-0000-000003020000}"/>
    <cellStyle name="Normální 2 2 8 4 2" xfId="1626" xr:uid="{00000000-0005-0000-0000-000004020000}"/>
    <cellStyle name="Normální 2 2 8 5" xfId="1397" xr:uid="{00000000-0005-0000-0000-000005020000}"/>
    <cellStyle name="Normální 2 2 8 6" xfId="1477" xr:uid="{00000000-0005-0000-0000-000006020000}"/>
    <cellStyle name="Normální 2 2 9" xfId="213" xr:uid="{00000000-0005-0000-0000-000007020000}"/>
    <cellStyle name="Normální 2 2 9 2" xfId="489" xr:uid="{00000000-0005-0000-0000-000008020000}"/>
    <cellStyle name="Normální 2 2 9 2 2" xfId="765" xr:uid="{00000000-0005-0000-0000-000009020000}"/>
    <cellStyle name="Normální 2 2 9 3" xfId="766" xr:uid="{00000000-0005-0000-0000-00000A020000}"/>
    <cellStyle name="Normální 2 2 9 3 2" xfId="1902" xr:uid="{00000000-0005-0000-0000-00000B020000}"/>
    <cellStyle name="Normální 2 2 9 4" xfId="767" xr:uid="{00000000-0005-0000-0000-00000C020000}"/>
    <cellStyle name="Normální 2 2 9 4 2" xfId="1985" xr:uid="{00000000-0005-0000-0000-00000D020000}"/>
    <cellStyle name="Normální 2 2 9 5" xfId="1614" xr:uid="{00000000-0005-0000-0000-00000E020000}"/>
    <cellStyle name="Normální 2 3" xfId="3" xr:uid="{00000000-0005-0000-0000-00000F020000}"/>
    <cellStyle name="Normální 2 3 10" xfId="768" xr:uid="{00000000-0005-0000-0000-000010020000}"/>
    <cellStyle name="Normální 2 3 10 2" xfId="1693" xr:uid="{00000000-0005-0000-0000-000011020000}"/>
    <cellStyle name="Normální 2 3 11" xfId="769" xr:uid="{00000000-0005-0000-0000-000012020000}"/>
    <cellStyle name="Normální 2 3 11 2" xfId="1552" xr:uid="{00000000-0005-0000-0000-000013020000}"/>
    <cellStyle name="Normální 2 3 12" xfId="1387" xr:uid="{00000000-0005-0000-0000-000014020000}"/>
    <cellStyle name="Normální 2 3 13" xfId="1467" xr:uid="{00000000-0005-0000-0000-000015020000}"/>
    <cellStyle name="Normální 2 3 2" xfId="29" xr:uid="{00000000-0005-0000-0000-000016020000}"/>
    <cellStyle name="Normální 2 3 2 10" xfId="1391" xr:uid="{00000000-0005-0000-0000-000017020000}"/>
    <cellStyle name="Normální 2 3 2 11" xfId="1471" xr:uid="{00000000-0005-0000-0000-000018020000}"/>
    <cellStyle name="Normální 2 3 2 2" xfId="69" xr:uid="{00000000-0005-0000-0000-000019020000}"/>
    <cellStyle name="Normální 2 3 2 2 2" xfId="207" xr:uid="{00000000-0005-0000-0000-00001A020000}"/>
    <cellStyle name="Normální 2 3 2 2 2 2" xfId="483" xr:uid="{00000000-0005-0000-0000-00001B020000}"/>
    <cellStyle name="Normální 2 3 2 2 2 2 2" xfId="770" xr:uid="{00000000-0005-0000-0000-00001C020000}"/>
    <cellStyle name="Normální 2 3 2 2 2 3" xfId="771" xr:uid="{00000000-0005-0000-0000-00001D020000}"/>
    <cellStyle name="Normální 2 3 2 2 2 3 2" xfId="1896" xr:uid="{00000000-0005-0000-0000-00001E020000}"/>
    <cellStyle name="Normální 2 3 2 2 2 4" xfId="772" xr:uid="{00000000-0005-0000-0000-00001F020000}"/>
    <cellStyle name="Normální 2 3 2 2 2 4 2" xfId="1986" xr:uid="{00000000-0005-0000-0000-000020020000}"/>
    <cellStyle name="Normální 2 3 2 2 2 5" xfId="1689" xr:uid="{00000000-0005-0000-0000-000021020000}"/>
    <cellStyle name="Normální 2 3 2 2 3" xfId="276" xr:uid="{00000000-0005-0000-0000-000022020000}"/>
    <cellStyle name="Normální 2 3 2 2 3 2" xfId="552" xr:uid="{00000000-0005-0000-0000-000023020000}"/>
    <cellStyle name="Normální 2 3 2 2 3 2 2" xfId="773" xr:uid="{00000000-0005-0000-0000-000024020000}"/>
    <cellStyle name="Normální 2 3 2 2 3 3" xfId="774" xr:uid="{00000000-0005-0000-0000-000025020000}"/>
    <cellStyle name="Normální 2 3 2 2 3 3 2" xfId="1965" xr:uid="{00000000-0005-0000-0000-000026020000}"/>
    <cellStyle name="Normální 2 3 2 2 3 4" xfId="775" xr:uid="{00000000-0005-0000-0000-000027020000}"/>
    <cellStyle name="Normální 2 3 2 2 4" xfId="138" xr:uid="{00000000-0005-0000-0000-000028020000}"/>
    <cellStyle name="Normální 2 3 2 2 4 2" xfId="414" xr:uid="{00000000-0005-0000-0000-000029020000}"/>
    <cellStyle name="Normální 2 3 2 2 4 2 2" xfId="776" xr:uid="{00000000-0005-0000-0000-00002A020000}"/>
    <cellStyle name="Normální 2 3 2 2 4 3" xfId="777" xr:uid="{00000000-0005-0000-0000-00002B020000}"/>
    <cellStyle name="Normální 2 3 2 2 4 3 2" xfId="1827" xr:uid="{00000000-0005-0000-0000-00002C020000}"/>
    <cellStyle name="Normální 2 3 2 2 4 4" xfId="778" xr:uid="{00000000-0005-0000-0000-00002D020000}"/>
    <cellStyle name="Normální 2 3 2 2 5" xfId="345" xr:uid="{00000000-0005-0000-0000-00002E020000}"/>
    <cellStyle name="Normální 2 3 2 2 5 2" xfId="779" xr:uid="{00000000-0005-0000-0000-00002F020000}"/>
    <cellStyle name="Normální 2 3 2 2 6" xfId="780" xr:uid="{00000000-0005-0000-0000-000030020000}"/>
    <cellStyle name="Normální 2 3 2 2 6 2" xfId="1758" xr:uid="{00000000-0005-0000-0000-000031020000}"/>
    <cellStyle name="Normální 2 3 2 2 7" xfId="781" xr:uid="{00000000-0005-0000-0000-000032020000}"/>
    <cellStyle name="Normální 2 3 2 2 7 2" xfId="1609" xr:uid="{00000000-0005-0000-0000-000033020000}"/>
    <cellStyle name="Normální 2 3 2 2 8" xfId="1460" xr:uid="{00000000-0005-0000-0000-000034020000}"/>
    <cellStyle name="Normální 2 3 2 2 9" xfId="1540" xr:uid="{00000000-0005-0000-0000-000035020000}"/>
    <cellStyle name="Normální 2 3 2 3" xfId="58" xr:uid="{00000000-0005-0000-0000-000036020000}"/>
    <cellStyle name="Normální 2 3 2 3 2" xfId="196" xr:uid="{00000000-0005-0000-0000-000037020000}"/>
    <cellStyle name="Normální 2 3 2 3 2 2" xfId="472" xr:uid="{00000000-0005-0000-0000-000038020000}"/>
    <cellStyle name="Normální 2 3 2 3 2 2 2" xfId="782" xr:uid="{00000000-0005-0000-0000-000039020000}"/>
    <cellStyle name="Normální 2 3 2 3 2 3" xfId="783" xr:uid="{00000000-0005-0000-0000-00003A020000}"/>
    <cellStyle name="Normální 2 3 2 3 2 3 2" xfId="1885" xr:uid="{00000000-0005-0000-0000-00003B020000}"/>
    <cellStyle name="Normální 2 3 2 3 2 4" xfId="784" xr:uid="{00000000-0005-0000-0000-00003C020000}"/>
    <cellStyle name="Normální 2 3 2 3 2 4 2" xfId="1987" xr:uid="{00000000-0005-0000-0000-00003D020000}"/>
    <cellStyle name="Normální 2 3 2 3 2 5" xfId="1678" xr:uid="{00000000-0005-0000-0000-00003E020000}"/>
    <cellStyle name="Normální 2 3 2 3 3" xfId="265" xr:uid="{00000000-0005-0000-0000-00003F020000}"/>
    <cellStyle name="Normální 2 3 2 3 3 2" xfId="541" xr:uid="{00000000-0005-0000-0000-000040020000}"/>
    <cellStyle name="Normální 2 3 2 3 3 2 2" xfId="785" xr:uid="{00000000-0005-0000-0000-000041020000}"/>
    <cellStyle name="Normální 2 3 2 3 3 3" xfId="786" xr:uid="{00000000-0005-0000-0000-000042020000}"/>
    <cellStyle name="Normální 2 3 2 3 3 3 2" xfId="1954" xr:uid="{00000000-0005-0000-0000-000043020000}"/>
    <cellStyle name="Normální 2 3 2 3 3 4" xfId="787" xr:uid="{00000000-0005-0000-0000-000044020000}"/>
    <cellStyle name="Normální 2 3 2 3 4" xfId="127" xr:uid="{00000000-0005-0000-0000-000045020000}"/>
    <cellStyle name="Normální 2 3 2 3 4 2" xfId="403" xr:uid="{00000000-0005-0000-0000-000046020000}"/>
    <cellStyle name="Normální 2 3 2 3 4 2 2" xfId="788" xr:uid="{00000000-0005-0000-0000-000047020000}"/>
    <cellStyle name="Normální 2 3 2 3 4 3" xfId="789" xr:uid="{00000000-0005-0000-0000-000048020000}"/>
    <cellStyle name="Normální 2 3 2 3 4 3 2" xfId="1816" xr:uid="{00000000-0005-0000-0000-000049020000}"/>
    <cellStyle name="Normální 2 3 2 3 4 4" xfId="790" xr:uid="{00000000-0005-0000-0000-00004A020000}"/>
    <cellStyle name="Normální 2 3 2 3 5" xfId="334" xr:uid="{00000000-0005-0000-0000-00004B020000}"/>
    <cellStyle name="Normální 2 3 2 3 5 2" xfId="791" xr:uid="{00000000-0005-0000-0000-00004C020000}"/>
    <cellStyle name="Normální 2 3 2 3 6" xfId="792" xr:uid="{00000000-0005-0000-0000-00004D020000}"/>
    <cellStyle name="Normální 2 3 2 3 6 2" xfId="1747" xr:uid="{00000000-0005-0000-0000-00004E020000}"/>
    <cellStyle name="Normální 2 3 2 3 7" xfId="793" xr:uid="{00000000-0005-0000-0000-00004F020000}"/>
    <cellStyle name="Normální 2 3 2 3 7 2" xfId="1598" xr:uid="{00000000-0005-0000-0000-000050020000}"/>
    <cellStyle name="Normální 2 3 2 3 8" xfId="1449" xr:uid="{00000000-0005-0000-0000-000051020000}"/>
    <cellStyle name="Normální 2 3 2 3 9" xfId="1529" xr:uid="{00000000-0005-0000-0000-000052020000}"/>
    <cellStyle name="Normální 2 3 2 4" xfId="167" xr:uid="{00000000-0005-0000-0000-000053020000}"/>
    <cellStyle name="Normální 2 3 2 4 2" xfId="443" xr:uid="{00000000-0005-0000-0000-000054020000}"/>
    <cellStyle name="Normální 2 3 2 4 2 2" xfId="794" xr:uid="{00000000-0005-0000-0000-000055020000}"/>
    <cellStyle name="Normální 2 3 2 4 3" xfId="795" xr:uid="{00000000-0005-0000-0000-000056020000}"/>
    <cellStyle name="Normální 2 3 2 4 3 2" xfId="1856" xr:uid="{00000000-0005-0000-0000-000057020000}"/>
    <cellStyle name="Normální 2 3 2 4 4" xfId="796" xr:uid="{00000000-0005-0000-0000-000058020000}"/>
    <cellStyle name="Normální 2 3 2 4 4 2" xfId="1649" xr:uid="{00000000-0005-0000-0000-000059020000}"/>
    <cellStyle name="Normální 2 3 2 4 5" xfId="1420" xr:uid="{00000000-0005-0000-0000-00005A020000}"/>
    <cellStyle name="Normální 2 3 2 4 6" xfId="1500" xr:uid="{00000000-0005-0000-0000-00005B020000}"/>
    <cellStyle name="Normální 2 3 2 5" xfId="236" xr:uid="{00000000-0005-0000-0000-00005C020000}"/>
    <cellStyle name="Normální 2 3 2 5 2" xfId="512" xr:uid="{00000000-0005-0000-0000-00005D020000}"/>
    <cellStyle name="Normální 2 3 2 5 2 2" xfId="797" xr:uid="{00000000-0005-0000-0000-00005E020000}"/>
    <cellStyle name="Normální 2 3 2 5 3" xfId="798" xr:uid="{00000000-0005-0000-0000-00005F020000}"/>
    <cellStyle name="Normální 2 3 2 5 3 2" xfId="1925" xr:uid="{00000000-0005-0000-0000-000060020000}"/>
    <cellStyle name="Normální 2 3 2 5 4" xfId="799" xr:uid="{00000000-0005-0000-0000-000061020000}"/>
    <cellStyle name="Normální 2 3 2 5 4 2" xfId="1988" xr:uid="{00000000-0005-0000-0000-000062020000}"/>
    <cellStyle name="Normální 2 3 2 5 5" xfId="1620" xr:uid="{00000000-0005-0000-0000-000063020000}"/>
    <cellStyle name="Normální 2 3 2 6" xfId="98" xr:uid="{00000000-0005-0000-0000-000064020000}"/>
    <cellStyle name="Normální 2 3 2 6 2" xfId="374" xr:uid="{00000000-0005-0000-0000-000065020000}"/>
    <cellStyle name="Normální 2 3 2 6 2 2" xfId="800" xr:uid="{00000000-0005-0000-0000-000066020000}"/>
    <cellStyle name="Normální 2 3 2 6 3" xfId="801" xr:uid="{00000000-0005-0000-0000-000067020000}"/>
    <cellStyle name="Normální 2 3 2 6 3 2" xfId="1787" xr:uid="{00000000-0005-0000-0000-000068020000}"/>
    <cellStyle name="Normální 2 3 2 6 4" xfId="802" xr:uid="{00000000-0005-0000-0000-000069020000}"/>
    <cellStyle name="Normální 2 3 2 7" xfId="305" xr:uid="{00000000-0005-0000-0000-00006A020000}"/>
    <cellStyle name="Normální 2 3 2 7 2" xfId="803" xr:uid="{00000000-0005-0000-0000-00006B020000}"/>
    <cellStyle name="Normální 2 3 2 8" xfId="804" xr:uid="{00000000-0005-0000-0000-00006C020000}"/>
    <cellStyle name="Normální 2 3 2 8 2" xfId="1718" xr:uid="{00000000-0005-0000-0000-00006D020000}"/>
    <cellStyle name="Normální 2 3 2 9" xfId="805" xr:uid="{00000000-0005-0000-0000-00006E020000}"/>
    <cellStyle name="Normální 2 3 2 9 2" xfId="1564" xr:uid="{00000000-0005-0000-0000-00006F020000}"/>
    <cellStyle name="Normální 2 3 3" xfId="17" xr:uid="{00000000-0005-0000-0000-000070020000}"/>
    <cellStyle name="Normální 2 3 3 10" xfId="1488" xr:uid="{00000000-0005-0000-0000-000071020000}"/>
    <cellStyle name="Normální 2 3 3 2" xfId="46" xr:uid="{00000000-0005-0000-0000-000072020000}"/>
    <cellStyle name="Normální 2 3 3 2 2" xfId="184" xr:uid="{00000000-0005-0000-0000-000073020000}"/>
    <cellStyle name="Normální 2 3 3 2 2 2" xfId="460" xr:uid="{00000000-0005-0000-0000-000074020000}"/>
    <cellStyle name="Normální 2 3 3 2 2 2 2" xfId="806" xr:uid="{00000000-0005-0000-0000-000075020000}"/>
    <cellStyle name="Normální 2 3 3 2 2 3" xfId="807" xr:uid="{00000000-0005-0000-0000-000076020000}"/>
    <cellStyle name="Normální 2 3 3 2 2 3 2" xfId="1873" xr:uid="{00000000-0005-0000-0000-000077020000}"/>
    <cellStyle name="Normální 2 3 3 2 2 4" xfId="808" xr:uid="{00000000-0005-0000-0000-000078020000}"/>
    <cellStyle name="Normální 2 3 3 2 2 4 2" xfId="1989" xr:uid="{00000000-0005-0000-0000-000079020000}"/>
    <cellStyle name="Normální 2 3 3 2 2 5" xfId="1666" xr:uid="{00000000-0005-0000-0000-00007A020000}"/>
    <cellStyle name="Normální 2 3 3 2 3" xfId="253" xr:uid="{00000000-0005-0000-0000-00007B020000}"/>
    <cellStyle name="Normální 2 3 3 2 3 2" xfId="529" xr:uid="{00000000-0005-0000-0000-00007C020000}"/>
    <cellStyle name="Normální 2 3 3 2 3 2 2" xfId="809" xr:uid="{00000000-0005-0000-0000-00007D020000}"/>
    <cellStyle name="Normální 2 3 3 2 3 3" xfId="810" xr:uid="{00000000-0005-0000-0000-00007E020000}"/>
    <cellStyle name="Normální 2 3 3 2 3 3 2" xfId="1942" xr:uid="{00000000-0005-0000-0000-00007F020000}"/>
    <cellStyle name="Normální 2 3 3 2 3 4" xfId="811" xr:uid="{00000000-0005-0000-0000-000080020000}"/>
    <cellStyle name="Normální 2 3 3 2 4" xfId="115" xr:uid="{00000000-0005-0000-0000-000081020000}"/>
    <cellStyle name="Normální 2 3 3 2 4 2" xfId="391" xr:uid="{00000000-0005-0000-0000-000082020000}"/>
    <cellStyle name="Normální 2 3 3 2 4 2 2" xfId="812" xr:uid="{00000000-0005-0000-0000-000083020000}"/>
    <cellStyle name="Normální 2 3 3 2 4 3" xfId="813" xr:uid="{00000000-0005-0000-0000-000084020000}"/>
    <cellStyle name="Normální 2 3 3 2 4 3 2" xfId="1804" xr:uid="{00000000-0005-0000-0000-000085020000}"/>
    <cellStyle name="Normální 2 3 3 2 4 4" xfId="814" xr:uid="{00000000-0005-0000-0000-000086020000}"/>
    <cellStyle name="Normální 2 3 3 2 5" xfId="322" xr:uid="{00000000-0005-0000-0000-000087020000}"/>
    <cellStyle name="Normální 2 3 3 2 5 2" xfId="815" xr:uid="{00000000-0005-0000-0000-000088020000}"/>
    <cellStyle name="Normální 2 3 3 2 6" xfId="816" xr:uid="{00000000-0005-0000-0000-000089020000}"/>
    <cellStyle name="Normální 2 3 3 2 6 2" xfId="1735" xr:uid="{00000000-0005-0000-0000-00008A020000}"/>
    <cellStyle name="Normální 2 3 3 2 7" xfId="817" xr:uid="{00000000-0005-0000-0000-00008B020000}"/>
    <cellStyle name="Normální 2 3 3 2 7 2" xfId="1586" xr:uid="{00000000-0005-0000-0000-00008C020000}"/>
    <cellStyle name="Normální 2 3 3 2 8" xfId="1437" xr:uid="{00000000-0005-0000-0000-00008D020000}"/>
    <cellStyle name="Normální 2 3 3 2 9" xfId="1517" xr:uid="{00000000-0005-0000-0000-00008E020000}"/>
    <cellStyle name="Normální 2 3 3 3" xfId="155" xr:uid="{00000000-0005-0000-0000-00008F020000}"/>
    <cellStyle name="Normální 2 3 3 3 2" xfId="431" xr:uid="{00000000-0005-0000-0000-000090020000}"/>
    <cellStyle name="Normální 2 3 3 3 2 2" xfId="818" xr:uid="{00000000-0005-0000-0000-000091020000}"/>
    <cellStyle name="Normální 2 3 3 3 3" xfId="819" xr:uid="{00000000-0005-0000-0000-000092020000}"/>
    <cellStyle name="Normální 2 3 3 3 3 2" xfId="1844" xr:uid="{00000000-0005-0000-0000-000093020000}"/>
    <cellStyle name="Normální 2 3 3 3 4" xfId="820" xr:uid="{00000000-0005-0000-0000-000094020000}"/>
    <cellStyle name="Normální 2 3 3 3 4 2" xfId="1990" xr:uid="{00000000-0005-0000-0000-000095020000}"/>
    <cellStyle name="Normální 2 3 3 3 5" xfId="1637" xr:uid="{00000000-0005-0000-0000-000096020000}"/>
    <cellStyle name="Normální 2 3 3 4" xfId="224" xr:uid="{00000000-0005-0000-0000-000097020000}"/>
    <cellStyle name="Normální 2 3 3 4 2" xfId="500" xr:uid="{00000000-0005-0000-0000-000098020000}"/>
    <cellStyle name="Normální 2 3 3 4 2 2" xfId="821" xr:uid="{00000000-0005-0000-0000-000099020000}"/>
    <cellStyle name="Normální 2 3 3 4 3" xfId="822" xr:uid="{00000000-0005-0000-0000-00009A020000}"/>
    <cellStyle name="Normální 2 3 3 4 3 2" xfId="1913" xr:uid="{00000000-0005-0000-0000-00009B020000}"/>
    <cellStyle name="Normální 2 3 3 4 4" xfId="823" xr:uid="{00000000-0005-0000-0000-00009C020000}"/>
    <cellStyle name="Normální 2 3 3 5" xfId="86" xr:uid="{00000000-0005-0000-0000-00009D020000}"/>
    <cellStyle name="Normální 2 3 3 5 2" xfId="362" xr:uid="{00000000-0005-0000-0000-00009E020000}"/>
    <cellStyle name="Normální 2 3 3 5 2 2" xfId="824" xr:uid="{00000000-0005-0000-0000-00009F020000}"/>
    <cellStyle name="Normální 2 3 3 5 3" xfId="825" xr:uid="{00000000-0005-0000-0000-0000A0020000}"/>
    <cellStyle name="Normální 2 3 3 5 3 2" xfId="1775" xr:uid="{00000000-0005-0000-0000-0000A1020000}"/>
    <cellStyle name="Normální 2 3 3 5 4" xfId="826" xr:uid="{00000000-0005-0000-0000-0000A2020000}"/>
    <cellStyle name="Normální 2 3 3 6" xfId="293" xr:uid="{00000000-0005-0000-0000-0000A3020000}"/>
    <cellStyle name="Normální 2 3 3 6 2" xfId="827" xr:uid="{00000000-0005-0000-0000-0000A4020000}"/>
    <cellStyle name="Normální 2 3 3 7" xfId="828" xr:uid="{00000000-0005-0000-0000-0000A5020000}"/>
    <cellStyle name="Normální 2 3 3 7 2" xfId="1706" xr:uid="{00000000-0005-0000-0000-0000A6020000}"/>
    <cellStyle name="Normální 2 3 3 8" xfId="829" xr:uid="{00000000-0005-0000-0000-0000A7020000}"/>
    <cellStyle name="Normální 2 3 3 8 2" xfId="1571" xr:uid="{00000000-0005-0000-0000-0000A8020000}"/>
    <cellStyle name="Normální 2 3 3 9" xfId="1408" xr:uid="{00000000-0005-0000-0000-0000A9020000}"/>
    <cellStyle name="Normální 2 3 4" xfId="65" xr:uid="{00000000-0005-0000-0000-0000AA020000}"/>
    <cellStyle name="Normální 2 3 4 2" xfId="203" xr:uid="{00000000-0005-0000-0000-0000AB020000}"/>
    <cellStyle name="Normální 2 3 4 2 2" xfId="479" xr:uid="{00000000-0005-0000-0000-0000AC020000}"/>
    <cellStyle name="Normální 2 3 4 2 2 2" xfId="830" xr:uid="{00000000-0005-0000-0000-0000AD020000}"/>
    <cellStyle name="Normální 2 3 4 2 3" xfId="831" xr:uid="{00000000-0005-0000-0000-0000AE020000}"/>
    <cellStyle name="Normální 2 3 4 2 3 2" xfId="1892" xr:uid="{00000000-0005-0000-0000-0000AF020000}"/>
    <cellStyle name="Normální 2 3 4 2 4" xfId="832" xr:uid="{00000000-0005-0000-0000-0000B0020000}"/>
    <cellStyle name="Normální 2 3 4 2 4 2" xfId="1991" xr:uid="{00000000-0005-0000-0000-0000B1020000}"/>
    <cellStyle name="Normální 2 3 4 2 5" xfId="1685" xr:uid="{00000000-0005-0000-0000-0000B2020000}"/>
    <cellStyle name="Normální 2 3 4 3" xfId="272" xr:uid="{00000000-0005-0000-0000-0000B3020000}"/>
    <cellStyle name="Normální 2 3 4 3 2" xfId="548" xr:uid="{00000000-0005-0000-0000-0000B4020000}"/>
    <cellStyle name="Normální 2 3 4 3 2 2" xfId="833" xr:uid="{00000000-0005-0000-0000-0000B5020000}"/>
    <cellStyle name="Normální 2 3 4 3 3" xfId="834" xr:uid="{00000000-0005-0000-0000-0000B6020000}"/>
    <cellStyle name="Normální 2 3 4 3 3 2" xfId="1961" xr:uid="{00000000-0005-0000-0000-0000B7020000}"/>
    <cellStyle name="Normální 2 3 4 3 4" xfId="835" xr:uid="{00000000-0005-0000-0000-0000B8020000}"/>
    <cellStyle name="Normální 2 3 4 4" xfId="134" xr:uid="{00000000-0005-0000-0000-0000B9020000}"/>
    <cellStyle name="Normální 2 3 4 4 2" xfId="410" xr:uid="{00000000-0005-0000-0000-0000BA020000}"/>
    <cellStyle name="Normální 2 3 4 4 2 2" xfId="836" xr:uid="{00000000-0005-0000-0000-0000BB020000}"/>
    <cellStyle name="Normální 2 3 4 4 3" xfId="837" xr:uid="{00000000-0005-0000-0000-0000BC020000}"/>
    <cellStyle name="Normální 2 3 4 4 3 2" xfId="1823" xr:uid="{00000000-0005-0000-0000-0000BD020000}"/>
    <cellStyle name="Normální 2 3 4 4 4" xfId="838" xr:uid="{00000000-0005-0000-0000-0000BE020000}"/>
    <cellStyle name="Normální 2 3 4 5" xfId="341" xr:uid="{00000000-0005-0000-0000-0000BF020000}"/>
    <cellStyle name="Normální 2 3 4 5 2" xfId="839" xr:uid="{00000000-0005-0000-0000-0000C0020000}"/>
    <cellStyle name="Normální 2 3 4 6" xfId="840" xr:uid="{00000000-0005-0000-0000-0000C1020000}"/>
    <cellStyle name="Normální 2 3 4 6 2" xfId="1754" xr:uid="{00000000-0005-0000-0000-0000C2020000}"/>
    <cellStyle name="Normální 2 3 4 7" xfId="841" xr:uid="{00000000-0005-0000-0000-0000C3020000}"/>
    <cellStyle name="Normální 2 3 4 7 2" xfId="1605" xr:uid="{00000000-0005-0000-0000-0000C4020000}"/>
    <cellStyle name="Normální 2 3 4 8" xfId="1456" xr:uid="{00000000-0005-0000-0000-0000C5020000}"/>
    <cellStyle name="Normální 2 3 4 9" xfId="1536" xr:uid="{00000000-0005-0000-0000-0000C6020000}"/>
    <cellStyle name="Normální 2 3 5" xfId="33" xr:uid="{00000000-0005-0000-0000-0000C7020000}"/>
    <cellStyle name="Normální 2 3 5 2" xfId="171" xr:uid="{00000000-0005-0000-0000-0000C8020000}"/>
    <cellStyle name="Normální 2 3 5 2 2" xfId="447" xr:uid="{00000000-0005-0000-0000-0000C9020000}"/>
    <cellStyle name="Normální 2 3 5 2 2 2" xfId="842" xr:uid="{00000000-0005-0000-0000-0000CA020000}"/>
    <cellStyle name="Normální 2 3 5 2 3" xfId="843" xr:uid="{00000000-0005-0000-0000-0000CB020000}"/>
    <cellStyle name="Normální 2 3 5 2 3 2" xfId="1860" xr:uid="{00000000-0005-0000-0000-0000CC020000}"/>
    <cellStyle name="Normální 2 3 5 2 4" xfId="844" xr:uid="{00000000-0005-0000-0000-0000CD020000}"/>
    <cellStyle name="Normální 2 3 5 2 4 2" xfId="1992" xr:uid="{00000000-0005-0000-0000-0000CE020000}"/>
    <cellStyle name="Normální 2 3 5 2 5" xfId="1653" xr:uid="{00000000-0005-0000-0000-0000CF020000}"/>
    <cellStyle name="Normální 2 3 5 3" xfId="240" xr:uid="{00000000-0005-0000-0000-0000D0020000}"/>
    <cellStyle name="Normální 2 3 5 3 2" xfId="516" xr:uid="{00000000-0005-0000-0000-0000D1020000}"/>
    <cellStyle name="Normální 2 3 5 3 2 2" xfId="845" xr:uid="{00000000-0005-0000-0000-0000D2020000}"/>
    <cellStyle name="Normální 2 3 5 3 3" xfId="846" xr:uid="{00000000-0005-0000-0000-0000D3020000}"/>
    <cellStyle name="Normální 2 3 5 3 3 2" xfId="1929" xr:uid="{00000000-0005-0000-0000-0000D4020000}"/>
    <cellStyle name="Normální 2 3 5 3 4" xfId="847" xr:uid="{00000000-0005-0000-0000-0000D5020000}"/>
    <cellStyle name="Normální 2 3 5 4" xfId="102" xr:uid="{00000000-0005-0000-0000-0000D6020000}"/>
    <cellStyle name="Normální 2 3 5 4 2" xfId="378" xr:uid="{00000000-0005-0000-0000-0000D7020000}"/>
    <cellStyle name="Normální 2 3 5 4 2 2" xfId="848" xr:uid="{00000000-0005-0000-0000-0000D8020000}"/>
    <cellStyle name="Normální 2 3 5 4 3" xfId="849" xr:uid="{00000000-0005-0000-0000-0000D9020000}"/>
    <cellStyle name="Normální 2 3 5 4 3 2" xfId="1791" xr:uid="{00000000-0005-0000-0000-0000DA020000}"/>
    <cellStyle name="Normální 2 3 5 4 4" xfId="850" xr:uid="{00000000-0005-0000-0000-0000DB020000}"/>
    <cellStyle name="Normální 2 3 5 5" xfId="309" xr:uid="{00000000-0005-0000-0000-0000DC020000}"/>
    <cellStyle name="Normální 2 3 5 5 2" xfId="851" xr:uid="{00000000-0005-0000-0000-0000DD020000}"/>
    <cellStyle name="Normální 2 3 5 6" xfId="852" xr:uid="{00000000-0005-0000-0000-0000DE020000}"/>
    <cellStyle name="Normální 2 3 5 6 2" xfId="1722" xr:uid="{00000000-0005-0000-0000-0000DF020000}"/>
    <cellStyle name="Normální 2 3 5 7" xfId="853" xr:uid="{00000000-0005-0000-0000-0000E0020000}"/>
    <cellStyle name="Normální 2 3 5 7 2" xfId="1573" xr:uid="{00000000-0005-0000-0000-0000E1020000}"/>
    <cellStyle name="Normální 2 3 5 8" xfId="1424" xr:uid="{00000000-0005-0000-0000-0000E2020000}"/>
    <cellStyle name="Normální 2 3 5 9" xfId="1504" xr:uid="{00000000-0005-0000-0000-0000E3020000}"/>
    <cellStyle name="Normální 2 3 6" xfId="142" xr:uid="{00000000-0005-0000-0000-0000E4020000}"/>
    <cellStyle name="Normální 2 3 6 2" xfId="418" xr:uid="{00000000-0005-0000-0000-0000E5020000}"/>
    <cellStyle name="Normální 2 3 6 2 2" xfId="854" xr:uid="{00000000-0005-0000-0000-0000E6020000}"/>
    <cellStyle name="Normální 2 3 6 3" xfId="855" xr:uid="{00000000-0005-0000-0000-0000E7020000}"/>
    <cellStyle name="Normální 2 3 6 3 2" xfId="1831" xr:uid="{00000000-0005-0000-0000-0000E8020000}"/>
    <cellStyle name="Normální 2 3 6 4" xfId="856" xr:uid="{00000000-0005-0000-0000-0000E9020000}"/>
    <cellStyle name="Normální 2 3 6 4 2" xfId="1624" xr:uid="{00000000-0005-0000-0000-0000EA020000}"/>
    <cellStyle name="Normální 2 3 6 5" xfId="1395" xr:uid="{00000000-0005-0000-0000-0000EB020000}"/>
    <cellStyle name="Normální 2 3 6 6" xfId="1475" xr:uid="{00000000-0005-0000-0000-0000EC020000}"/>
    <cellStyle name="Normální 2 3 7" xfId="211" xr:uid="{00000000-0005-0000-0000-0000ED020000}"/>
    <cellStyle name="Normální 2 3 7 2" xfId="487" xr:uid="{00000000-0005-0000-0000-0000EE020000}"/>
    <cellStyle name="Normální 2 3 7 2 2" xfId="857" xr:uid="{00000000-0005-0000-0000-0000EF020000}"/>
    <cellStyle name="Normální 2 3 7 3" xfId="858" xr:uid="{00000000-0005-0000-0000-0000F0020000}"/>
    <cellStyle name="Normální 2 3 7 3 2" xfId="1900" xr:uid="{00000000-0005-0000-0000-0000F1020000}"/>
    <cellStyle name="Normální 2 3 7 4" xfId="859" xr:uid="{00000000-0005-0000-0000-0000F2020000}"/>
    <cellStyle name="Normální 2 3 7 4 2" xfId="1993" xr:uid="{00000000-0005-0000-0000-0000F3020000}"/>
    <cellStyle name="Normální 2 3 7 5" xfId="1616" xr:uid="{00000000-0005-0000-0000-0000F4020000}"/>
    <cellStyle name="Normální 2 3 8" xfId="73" xr:uid="{00000000-0005-0000-0000-0000F5020000}"/>
    <cellStyle name="Normální 2 3 8 2" xfId="349" xr:uid="{00000000-0005-0000-0000-0000F6020000}"/>
    <cellStyle name="Normální 2 3 8 2 2" xfId="860" xr:uid="{00000000-0005-0000-0000-0000F7020000}"/>
    <cellStyle name="Normální 2 3 8 3" xfId="861" xr:uid="{00000000-0005-0000-0000-0000F8020000}"/>
    <cellStyle name="Normální 2 3 8 3 2" xfId="1762" xr:uid="{00000000-0005-0000-0000-0000F9020000}"/>
    <cellStyle name="Normální 2 3 8 4" xfId="862" xr:uid="{00000000-0005-0000-0000-0000FA020000}"/>
    <cellStyle name="Normální 2 3 9" xfId="280" xr:uid="{00000000-0005-0000-0000-0000FB020000}"/>
    <cellStyle name="Normální 2 3 9 2" xfId="863" xr:uid="{00000000-0005-0000-0000-0000FC020000}"/>
    <cellStyle name="Normální 2 4" xfId="7" xr:uid="{00000000-0005-0000-0000-0000FD020000}"/>
    <cellStyle name="Normální 2 4 10" xfId="864" xr:uid="{00000000-0005-0000-0000-0000FE020000}"/>
    <cellStyle name="Normální 2 4 10 2" xfId="1696" xr:uid="{00000000-0005-0000-0000-0000FF020000}"/>
    <cellStyle name="Normální 2 4 11" xfId="865" xr:uid="{00000000-0005-0000-0000-000000030000}"/>
    <cellStyle name="Normální 2 4 11 2" xfId="1548" xr:uid="{00000000-0005-0000-0000-000001030000}"/>
    <cellStyle name="Normální 2 4 12" xfId="1386" xr:uid="{00000000-0005-0000-0000-000002030000}"/>
    <cellStyle name="Normální 2 4 13" xfId="1466" xr:uid="{00000000-0005-0000-0000-000003030000}"/>
    <cellStyle name="Normální 2 4 2" xfId="25" xr:uid="{00000000-0005-0000-0000-000004030000}"/>
    <cellStyle name="Normální 2 4 2 10" xfId="1496" xr:uid="{00000000-0005-0000-0000-000005030000}"/>
    <cellStyle name="Normální 2 4 2 2" xfId="54" xr:uid="{00000000-0005-0000-0000-000006030000}"/>
    <cellStyle name="Normální 2 4 2 2 2" xfId="192" xr:uid="{00000000-0005-0000-0000-000007030000}"/>
    <cellStyle name="Normální 2 4 2 2 2 2" xfId="468" xr:uid="{00000000-0005-0000-0000-000008030000}"/>
    <cellStyle name="Normální 2 4 2 2 2 2 2" xfId="866" xr:uid="{00000000-0005-0000-0000-000009030000}"/>
    <cellStyle name="Normální 2 4 2 2 2 3" xfId="867" xr:uid="{00000000-0005-0000-0000-00000A030000}"/>
    <cellStyle name="Normální 2 4 2 2 2 3 2" xfId="1881" xr:uid="{00000000-0005-0000-0000-00000B030000}"/>
    <cellStyle name="Normální 2 4 2 2 2 4" xfId="868" xr:uid="{00000000-0005-0000-0000-00000C030000}"/>
    <cellStyle name="Normální 2 4 2 2 2 4 2" xfId="1994" xr:uid="{00000000-0005-0000-0000-00000D030000}"/>
    <cellStyle name="Normální 2 4 2 2 2 5" xfId="1674" xr:uid="{00000000-0005-0000-0000-00000E030000}"/>
    <cellStyle name="Normální 2 4 2 2 3" xfId="261" xr:uid="{00000000-0005-0000-0000-00000F030000}"/>
    <cellStyle name="Normální 2 4 2 2 3 2" xfId="537" xr:uid="{00000000-0005-0000-0000-000010030000}"/>
    <cellStyle name="Normální 2 4 2 2 3 2 2" xfId="869" xr:uid="{00000000-0005-0000-0000-000011030000}"/>
    <cellStyle name="Normální 2 4 2 2 3 3" xfId="870" xr:uid="{00000000-0005-0000-0000-000012030000}"/>
    <cellStyle name="Normální 2 4 2 2 3 3 2" xfId="1950" xr:uid="{00000000-0005-0000-0000-000013030000}"/>
    <cellStyle name="Normální 2 4 2 2 3 4" xfId="871" xr:uid="{00000000-0005-0000-0000-000014030000}"/>
    <cellStyle name="Normální 2 4 2 2 4" xfId="123" xr:uid="{00000000-0005-0000-0000-000015030000}"/>
    <cellStyle name="Normální 2 4 2 2 4 2" xfId="399" xr:uid="{00000000-0005-0000-0000-000016030000}"/>
    <cellStyle name="Normální 2 4 2 2 4 2 2" xfId="872" xr:uid="{00000000-0005-0000-0000-000017030000}"/>
    <cellStyle name="Normální 2 4 2 2 4 3" xfId="873" xr:uid="{00000000-0005-0000-0000-000018030000}"/>
    <cellStyle name="Normální 2 4 2 2 4 3 2" xfId="1812" xr:uid="{00000000-0005-0000-0000-000019030000}"/>
    <cellStyle name="Normální 2 4 2 2 4 4" xfId="874" xr:uid="{00000000-0005-0000-0000-00001A030000}"/>
    <cellStyle name="Normální 2 4 2 2 5" xfId="330" xr:uid="{00000000-0005-0000-0000-00001B030000}"/>
    <cellStyle name="Normální 2 4 2 2 5 2" xfId="875" xr:uid="{00000000-0005-0000-0000-00001C030000}"/>
    <cellStyle name="Normální 2 4 2 2 6" xfId="876" xr:uid="{00000000-0005-0000-0000-00001D030000}"/>
    <cellStyle name="Normální 2 4 2 2 6 2" xfId="1743" xr:uid="{00000000-0005-0000-0000-00001E030000}"/>
    <cellStyle name="Normální 2 4 2 2 7" xfId="877" xr:uid="{00000000-0005-0000-0000-00001F030000}"/>
    <cellStyle name="Normální 2 4 2 2 7 2" xfId="1594" xr:uid="{00000000-0005-0000-0000-000020030000}"/>
    <cellStyle name="Normální 2 4 2 2 8" xfId="1445" xr:uid="{00000000-0005-0000-0000-000021030000}"/>
    <cellStyle name="Normální 2 4 2 2 9" xfId="1525" xr:uid="{00000000-0005-0000-0000-000022030000}"/>
    <cellStyle name="Normální 2 4 2 3" xfId="163" xr:uid="{00000000-0005-0000-0000-000023030000}"/>
    <cellStyle name="Normální 2 4 2 3 2" xfId="439" xr:uid="{00000000-0005-0000-0000-000024030000}"/>
    <cellStyle name="Normální 2 4 2 3 2 2" xfId="878" xr:uid="{00000000-0005-0000-0000-000025030000}"/>
    <cellStyle name="Normální 2 4 2 3 3" xfId="879" xr:uid="{00000000-0005-0000-0000-000026030000}"/>
    <cellStyle name="Normální 2 4 2 3 3 2" xfId="1852" xr:uid="{00000000-0005-0000-0000-000027030000}"/>
    <cellStyle name="Normální 2 4 2 3 4" xfId="880" xr:uid="{00000000-0005-0000-0000-000028030000}"/>
    <cellStyle name="Normální 2 4 2 3 4 2" xfId="1995" xr:uid="{00000000-0005-0000-0000-000029030000}"/>
    <cellStyle name="Normální 2 4 2 3 5" xfId="1645" xr:uid="{00000000-0005-0000-0000-00002A030000}"/>
    <cellStyle name="Normální 2 4 2 4" xfId="232" xr:uid="{00000000-0005-0000-0000-00002B030000}"/>
    <cellStyle name="Normální 2 4 2 4 2" xfId="508" xr:uid="{00000000-0005-0000-0000-00002C030000}"/>
    <cellStyle name="Normální 2 4 2 4 2 2" xfId="881" xr:uid="{00000000-0005-0000-0000-00002D030000}"/>
    <cellStyle name="Normální 2 4 2 4 3" xfId="882" xr:uid="{00000000-0005-0000-0000-00002E030000}"/>
    <cellStyle name="Normální 2 4 2 4 3 2" xfId="1921" xr:uid="{00000000-0005-0000-0000-00002F030000}"/>
    <cellStyle name="Normální 2 4 2 4 4" xfId="883" xr:uid="{00000000-0005-0000-0000-000030030000}"/>
    <cellStyle name="Normální 2 4 2 5" xfId="94" xr:uid="{00000000-0005-0000-0000-000031030000}"/>
    <cellStyle name="Normální 2 4 2 5 2" xfId="370" xr:uid="{00000000-0005-0000-0000-000032030000}"/>
    <cellStyle name="Normální 2 4 2 5 2 2" xfId="884" xr:uid="{00000000-0005-0000-0000-000033030000}"/>
    <cellStyle name="Normální 2 4 2 5 3" xfId="885" xr:uid="{00000000-0005-0000-0000-000034030000}"/>
    <cellStyle name="Normální 2 4 2 5 3 2" xfId="1783" xr:uid="{00000000-0005-0000-0000-000035030000}"/>
    <cellStyle name="Normální 2 4 2 5 4" xfId="886" xr:uid="{00000000-0005-0000-0000-000036030000}"/>
    <cellStyle name="Normální 2 4 2 6" xfId="301" xr:uid="{00000000-0005-0000-0000-000037030000}"/>
    <cellStyle name="Normální 2 4 2 6 2" xfId="887" xr:uid="{00000000-0005-0000-0000-000038030000}"/>
    <cellStyle name="Normální 2 4 2 7" xfId="888" xr:uid="{00000000-0005-0000-0000-000039030000}"/>
    <cellStyle name="Normální 2 4 2 7 2" xfId="1714" xr:uid="{00000000-0005-0000-0000-00003A030000}"/>
    <cellStyle name="Normální 2 4 2 8" xfId="889" xr:uid="{00000000-0005-0000-0000-00003B030000}"/>
    <cellStyle name="Normální 2 4 2 8 2" xfId="1560" xr:uid="{00000000-0005-0000-0000-00003C030000}"/>
    <cellStyle name="Normální 2 4 2 9" xfId="1416" xr:uid="{00000000-0005-0000-0000-00003D030000}"/>
    <cellStyle name="Normální 2 4 3" xfId="13" xr:uid="{00000000-0005-0000-0000-00003E030000}"/>
    <cellStyle name="Normální 2 4 3 10" xfId="1484" xr:uid="{00000000-0005-0000-0000-00003F030000}"/>
    <cellStyle name="Normální 2 4 3 2" xfId="42" xr:uid="{00000000-0005-0000-0000-000040030000}"/>
    <cellStyle name="Normální 2 4 3 2 2" xfId="180" xr:uid="{00000000-0005-0000-0000-000041030000}"/>
    <cellStyle name="Normální 2 4 3 2 2 2" xfId="456" xr:uid="{00000000-0005-0000-0000-000042030000}"/>
    <cellStyle name="Normální 2 4 3 2 2 2 2" xfId="890" xr:uid="{00000000-0005-0000-0000-000043030000}"/>
    <cellStyle name="Normální 2 4 3 2 2 3" xfId="891" xr:uid="{00000000-0005-0000-0000-000044030000}"/>
    <cellStyle name="Normální 2 4 3 2 2 3 2" xfId="1869" xr:uid="{00000000-0005-0000-0000-000045030000}"/>
    <cellStyle name="Normální 2 4 3 2 2 4" xfId="892" xr:uid="{00000000-0005-0000-0000-000046030000}"/>
    <cellStyle name="Normální 2 4 3 2 2 4 2" xfId="1996" xr:uid="{00000000-0005-0000-0000-000047030000}"/>
    <cellStyle name="Normální 2 4 3 2 2 5" xfId="1662" xr:uid="{00000000-0005-0000-0000-000048030000}"/>
    <cellStyle name="Normální 2 4 3 2 3" xfId="249" xr:uid="{00000000-0005-0000-0000-000049030000}"/>
    <cellStyle name="Normální 2 4 3 2 3 2" xfId="525" xr:uid="{00000000-0005-0000-0000-00004A030000}"/>
    <cellStyle name="Normální 2 4 3 2 3 2 2" xfId="893" xr:uid="{00000000-0005-0000-0000-00004B030000}"/>
    <cellStyle name="Normální 2 4 3 2 3 3" xfId="894" xr:uid="{00000000-0005-0000-0000-00004C030000}"/>
    <cellStyle name="Normální 2 4 3 2 3 3 2" xfId="1938" xr:uid="{00000000-0005-0000-0000-00004D030000}"/>
    <cellStyle name="Normální 2 4 3 2 3 4" xfId="895" xr:uid="{00000000-0005-0000-0000-00004E030000}"/>
    <cellStyle name="Normální 2 4 3 2 4" xfId="111" xr:uid="{00000000-0005-0000-0000-00004F030000}"/>
    <cellStyle name="Normální 2 4 3 2 4 2" xfId="387" xr:uid="{00000000-0005-0000-0000-000050030000}"/>
    <cellStyle name="Normální 2 4 3 2 4 2 2" xfId="896" xr:uid="{00000000-0005-0000-0000-000051030000}"/>
    <cellStyle name="Normální 2 4 3 2 4 3" xfId="897" xr:uid="{00000000-0005-0000-0000-000052030000}"/>
    <cellStyle name="Normální 2 4 3 2 4 3 2" xfId="1800" xr:uid="{00000000-0005-0000-0000-000053030000}"/>
    <cellStyle name="Normální 2 4 3 2 4 4" xfId="898" xr:uid="{00000000-0005-0000-0000-000054030000}"/>
    <cellStyle name="Normální 2 4 3 2 5" xfId="318" xr:uid="{00000000-0005-0000-0000-000055030000}"/>
    <cellStyle name="Normální 2 4 3 2 5 2" xfId="899" xr:uid="{00000000-0005-0000-0000-000056030000}"/>
    <cellStyle name="Normální 2 4 3 2 6" xfId="900" xr:uid="{00000000-0005-0000-0000-000057030000}"/>
    <cellStyle name="Normální 2 4 3 2 6 2" xfId="1731" xr:uid="{00000000-0005-0000-0000-000058030000}"/>
    <cellStyle name="Normální 2 4 3 2 7" xfId="901" xr:uid="{00000000-0005-0000-0000-000059030000}"/>
    <cellStyle name="Normální 2 4 3 2 7 2" xfId="1582" xr:uid="{00000000-0005-0000-0000-00005A030000}"/>
    <cellStyle name="Normální 2 4 3 2 8" xfId="1433" xr:uid="{00000000-0005-0000-0000-00005B030000}"/>
    <cellStyle name="Normální 2 4 3 2 9" xfId="1513" xr:uid="{00000000-0005-0000-0000-00005C030000}"/>
    <cellStyle name="Normální 2 4 3 3" xfId="151" xr:uid="{00000000-0005-0000-0000-00005D030000}"/>
    <cellStyle name="Normální 2 4 3 3 2" xfId="427" xr:uid="{00000000-0005-0000-0000-00005E030000}"/>
    <cellStyle name="Normální 2 4 3 3 2 2" xfId="902" xr:uid="{00000000-0005-0000-0000-00005F030000}"/>
    <cellStyle name="Normální 2 4 3 3 3" xfId="903" xr:uid="{00000000-0005-0000-0000-000060030000}"/>
    <cellStyle name="Normální 2 4 3 3 3 2" xfId="1840" xr:uid="{00000000-0005-0000-0000-000061030000}"/>
    <cellStyle name="Normální 2 4 3 3 4" xfId="904" xr:uid="{00000000-0005-0000-0000-000062030000}"/>
    <cellStyle name="Normální 2 4 3 3 4 2" xfId="1997" xr:uid="{00000000-0005-0000-0000-000063030000}"/>
    <cellStyle name="Normální 2 4 3 3 5" xfId="1633" xr:uid="{00000000-0005-0000-0000-000064030000}"/>
    <cellStyle name="Normální 2 4 3 4" xfId="220" xr:uid="{00000000-0005-0000-0000-000065030000}"/>
    <cellStyle name="Normální 2 4 3 4 2" xfId="496" xr:uid="{00000000-0005-0000-0000-000066030000}"/>
    <cellStyle name="Normální 2 4 3 4 2 2" xfId="905" xr:uid="{00000000-0005-0000-0000-000067030000}"/>
    <cellStyle name="Normální 2 4 3 4 3" xfId="906" xr:uid="{00000000-0005-0000-0000-000068030000}"/>
    <cellStyle name="Normální 2 4 3 4 3 2" xfId="1909" xr:uid="{00000000-0005-0000-0000-000069030000}"/>
    <cellStyle name="Normální 2 4 3 4 4" xfId="907" xr:uid="{00000000-0005-0000-0000-00006A030000}"/>
    <cellStyle name="Normální 2 4 3 5" xfId="82" xr:uid="{00000000-0005-0000-0000-00006B030000}"/>
    <cellStyle name="Normální 2 4 3 5 2" xfId="358" xr:uid="{00000000-0005-0000-0000-00006C030000}"/>
    <cellStyle name="Normální 2 4 3 5 2 2" xfId="908" xr:uid="{00000000-0005-0000-0000-00006D030000}"/>
    <cellStyle name="Normální 2 4 3 5 3" xfId="909" xr:uid="{00000000-0005-0000-0000-00006E030000}"/>
    <cellStyle name="Normální 2 4 3 5 3 2" xfId="1771" xr:uid="{00000000-0005-0000-0000-00006F030000}"/>
    <cellStyle name="Normální 2 4 3 5 4" xfId="910" xr:uid="{00000000-0005-0000-0000-000070030000}"/>
    <cellStyle name="Normální 2 4 3 6" xfId="289" xr:uid="{00000000-0005-0000-0000-000071030000}"/>
    <cellStyle name="Normální 2 4 3 6 2" xfId="911" xr:uid="{00000000-0005-0000-0000-000072030000}"/>
    <cellStyle name="Normální 2 4 3 7" xfId="912" xr:uid="{00000000-0005-0000-0000-000073030000}"/>
    <cellStyle name="Normální 2 4 3 7 2" xfId="1702" xr:uid="{00000000-0005-0000-0000-000074030000}"/>
    <cellStyle name="Normální 2 4 3 8" xfId="913" xr:uid="{00000000-0005-0000-0000-000075030000}"/>
    <cellStyle name="Normální 2 4 3 8 2" xfId="1570" xr:uid="{00000000-0005-0000-0000-000076030000}"/>
    <cellStyle name="Normální 2 4 3 9" xfId="1404" xr:uid="{00000000-0005-0000-0000-000077030000}"/>
    <cellStyle name="Normální 2 4 4" xfId="64" xr:uid="{00000000-0005-0000-0000-000078030000}"/>
    <cellStyle name="Normální 2 4 4 2" xfId="202" xr:uid="{00000000-0005-0000-0000-000079030000}"/>
    <cellStyle name="Normální 2 4 4 2 2" xfId="478" xr:uid="{00000000-0005-0000-0000-00007A030000}"/>
    <cellStyle name="Normální 2 4 4 2 2 2" xfId="914" xr:uid="{00000000-0005-0000-0000-00007B030000}"/>
    <cellStyle name="Normální 2 4 4 2 3" xfId="915" xr:uid="{00000000-0005-0000-0000-00007C030000}"/>
    <cellStyle name="Normální 2 4 4 2 3 2" xfId="1891" xr:uid="{00000000-0005-0000-0000-00007D030000}"/>
    <cellStyle name="Normální 2 4 4 2 4" xfId="916" xr:uid="{00000000-0005-0000-0000-00007E030000}"/>
    <cellStyle name="Normální 2 4 4 2 4 2" xfId="1998" xr:uid="{00000000-0005-0000-0000-00007F030000}"/>
    <cellStyle name="Normální 2 4 4 2 5" xfId="1684" xr:uid="{00000000-0005-0000-0000-000080030000}"/>
    <cellStyle name="Normální 2 4 4 3" xfId="271" xr:uid="{00000000-0005-0000-0000-000081030000}"/>
    <cellStyle name="Normální 2 4 4 3 2" xfId="547" xr:uid="{00000000-0005-0000-0000-000082030000}"/>
    <cellStyle name="Normální 2 4 4 3 2 2" xfId="917" xr:uid="{00000000-0005-0000-0000-000083030000}"/>
    <cellStyle name="Normální 2 4 4 3 3" xfId="918" xr:uid="{00000000-0005-0000-0000-000084030000}"/>
    <cellStyle name="Normální 2 4 4 3 3 2" xfId="1960" xr:uid="{00000000-0005-0000-0000-000085030000}"/>
    <cellStyle name="Normální 2 4 4 3 4" xfId="919" xr:uid="{00000000-0005-0000-0000-000086030000}"/>
    <cellStyle name="Normální 2 4 4 4" xfId="133" xr:uid="{00000000-0005-0000-0000-000087030000}"/>
    <cellStyle name="Normální 2 4 4 4 2" xfId="409" xr:uid="{00000000-0005-0000-0000-000088030000}"/>
    <cellStyle name="Normální 2 4 4 4 2 2" xfId="920" xr:uid="{00000000-0005-0000-0000-000089030000}"/>
    <cellStyle name="Normální 2 4 4 4 3" xfId="921" xr:uid="{00000000-0005-0000-0000-00008A030000}"/>
    <cellStyle name="Normální 2 4 4 4 3 2" xfId="1822" xr:uid="{00000000-0005-0000-0000-00008B030000}"/>
    <cellStyle name="Normální 2 4 4 4 4" xfId="922" xr:uid="{00000000-0005-0000-0000-00008C030000}"/>
    <cellStyle name="Normální 2 4 4 5" xfId="340" xr:uid="{00000000-0005-0000-0000-00008D030000}"/>
    <cellStyle name="Normální 2 4 4 5 2" xfId="923" xr:uid="{00000000-0005-0000-0000-00008E030000}"/>
    <cellStyle name="Normální 2 4 4 6" xfId="924" xr:uid="{00000000-0005-0000-0000-00008F030000}"/>
    <cellStyle name="Normální 2 4 4 6 2" xfId="1753" xr:uid="{00000000-0005-0000-0000-000090030000}"/>
    <cellStyle name="Normální 2 4 4 7" xfId="925" xr:uid="{00000000-0005-0000-0000-000091030000}"/>
    <cellStyle name="Normální 2 4 4 7 2" xfId="1604" xr:uid="{00000000-0005-0000-0000-000092030000}"/>
    <cellStyle name="Normální 2 4 4 8" xfId="1455" xr:uid="{00000000-0005-0000-0000-000093030000}"/>
    <cellStyle name="Normální 2 4 4 9" xfId="1535" xr:uid="{00000000-0005-0000-0000-000094030000}"/>
    <cellStyle name="Normální 2 4 5" xfId="36" xr:uid="{00000000-0005-0000-0000-000095030000}"/>
    <cellStyle name="Normální 2 4 5 2" xfId="174" xr:uid="{00000000-0005-0000-0000-000096030000}"/>
    <cellStyle name="Normální 2 4 5 2 2" xfId="450" xr:uid="{00000000-0005-0000-0000-000097030000}"/>
    <cellStyle name="Normální 2 4 5 2 2 2" xfId="926" xr:uid="{00000000-0005-0000-0000-000098030000}"/>
    <cellStyle name="Normální 2 4 5 2 3" xfId="927" xr:uid="{00000000-0005-0000-0000-000099030000}"/>
    <cellStyle name="Normální 2 4 5 2 3 2" xfId="1863" xr:uid="{00000000-0005-0000-0000-00009A030000}"/>
    <cellStyle name="Normální 2 4 5 2 4" xfId="928" xr:uid="{00000000-0005-0000-0000-00009B030000}"/>
    <cellStyle name="Normální 2 4 5 2 4 2" xfId="1999" xr:uid="{00000000-0005-0000-0000-00009C030000}"/>
    <cellStyle name="Normální 2 4 5 2 5" xfId="1656" xr:uid="{00000000-0005-0000-0000-00009D030000}"/>
    <cellStyle name="Normální 2 4 5 3" xfId="243" xr:uid="{00000000-0005-0000-0000-00009E030000}"/>
    <cellStyle name="Normální 2 4 5 3 2" xfId="519" xr:uid="{00000000-0005-0000-0000-00009F030000}"/>
    <cellStyle name="Normální 2 4 5 3 2 2" xfId="929" xr:uid="{00000000-0005-0000-0000-0000A0030000}"/>
    <cellStyle name="Normální 2 4 5 3 3" xfId="930" xr:uid="{00000000-0005-0000-0000-0000A1030000}"/>
    <cellStyle name="Normální 2 4 5 3 3 2" xfId="1932" xr:uid="{00000000-0005-0000-0000-0000A2030000}"/>
    <cellStyle name="Normální 2 4 5 3 4" xfId="931" xr:uid="{00000000-0005-0000-0000-0000A3030000}"/>
    <cellStyle name="Normální 2 4 5 4" xfId="105" xr:uid="{00000000-0005-0000-0000-0000A4030000}"/>
    <cellStyle name="Normální 2 4 5 4 2" xfId="381" xr:uid="{00000000-0005-0000-0000-0000A5030000}"/>
    <cellStyle name="Normální 2 4 5 4 2 2" xfId="932" xr:uid="{00000000-0005-0000-0000-0000A6030000}"/>
    <cellStyle name="Normální 2 4 5 4 3" xfId="933" xr:uid="{00000000-0005-0000-0000-0000A7030000}"/>
    <cellStyle name="Normální 2 4 5 4 3 2" xfId="1794" xr:uid="{00000000-0005-0000-0000-0000A8030000}"/>
    <cellStyle name="Normální 2 4 5 4 4" xfId="934" xr:uid="{00000000-0005-0000-0000-0000A9030000}"/>
    <cellStyle name="Normální 2 4 5 5" xfId="312" xr:uid="{00000000-0005-0000-0000-0000AA030000}"/>
    <cellStyle name="Normální 2 4 5 5 2" xfId="935" xr:uid="{00000000-0005-0000-0000-0000AB030000}"/>
    <cellStyle name="Normální 2 4 5 6" xfId="936" xr:uid="{00000000-0005-0000-0000-0000AC030000}"/>
    <cellStyle name="Normální 2 4 5 6 2" xfId="1725" xr:uid="{00000000-0005-0000-0000-0000AD030000}"/>
    <cellStyle name="Normální 2 4 5 7" xfId="937" xr:uid="{00000000-0005-0000-0000-0000AE030000}"/>
    <cellStyle name="Normální 2 4 5 7 2" xfId="1576" xr:uid="{00000000-0005-0000-0000-0000AF030000}"/>
    <cellStyle name="Normální 2 4 5 8" xfId="1427" xr:uid="{00000000-0005-0000-0000-0000B0030000}"/>
    <cellStyle name="Normální 2 4 5 9" xfId="1507" xr:uid="{00000000-0005-0000-0000-0000B1030000}"/>
    <cellStyle name="Normální 2 4 6" xfId="145" xr:uid="{00000000-0005-0000-0000-0000B2030000}"/>
    <cellStyle name="Normální 2 4 6 2" xfId="421" xr:uid="{00000000-0005-0000-0000-0000B3030000}"/>
    <cellStyle name="Normální 2 4 6 2 2" xfId="938" xr:uid="{00000000-0005-0000-0000-0000B4030000}"/>
    <cellStyle name="Normální 2 4 6 3" xfId="939" xr:uid="{00000000-0005-0000-0000-0000B5030000}"/>
    <cellStyle name="Normální 2 4 6 3 2" xfId="1834" xr:uid="{00000000-0005-0000-0000-0000B6030000}"/>
    <cellStyle name="Normální 2 4 6 4" xfId="940" xr:uid="{00000000-0005-0000-0000-0000B7030000}"/>
    <cellStyle name="Normální 2 4 6 4 2" xfId="1627" xr:uid="{00000000-0005-0000-0000-0000B8030000}"/>
    <cellStyle name="Normální 2 4 6 5" xfId="1398" xr:uid="{00000000-0005-0000-0000-0000B9030000}"/>
    <cellStyle name="Normální 2 4 6 6" xfId="1478" xr:uid="{00000000-0005-0000-0000-0000BA030000}"/>
    <cellStyle name="Normální 2 4 7" xfId="214" xr:uid="{00000000-0005-0000-0000-0000BB030000}"/>
    <cellStyle name="Normální 2 4 7 2" xfId="490" xr:uid="{00000000-0005-0000-0000-0000BC030000}"/>
    <cellStyle name="Normální 2 4 7 2 2" xfId="941" xr:uid="{00000000-0005-0000-0000-0000BD030000}"/>
    <cellStyle name="Normální 2 4 7 3" xfId="942" xr:uid="{00000000-0005-0000-0000-0000BE030000}"/>
    <cellStyle name="Normální 2 4 7 3 2" xfId="1903" xr:uid="{00000000-0005-0000-0000-0000BF030000}"/>
    <cellStyle name="Normální 2 4 7 4" xfId="943" xr:uid="{00000000-0005-0000-0000-0000C0030000}"/>
    <cellStyle name="Normální 2 4 7 4 2" xfId="2000" xr:uid="{00000000-0005-0000-0000-0000C1030000}"/>
    <cellStyle name="Normální 2 4 7 5" xfId="1615" xr:uid="{00000000-0005-0000-0000-0000C2030000}"/>
    <cellStyle name="Normální 2 4 8" xfId="76" xr:uid="{00000000-0005-0000-0000-0000C3030000}"/>
    <cellStyle name="Normální 2 4 8 2" xfId="352" xr:uid="{00000000-0005-0000-0000-0000C4030000}"/>
    <cellStyle name="Normální 2 4 8 2 2" xfId="944" xr:uid="{00000000-0005-0000-0000-0000C5030000}"/>
    <cellStyle name="Normální 2 4 8 3" xfId="945" xr:uid="{00000000-0005-0000-0000-0000C6030000}"/>
    <cellStyle name="Normální 2 4 8 3 2" xfId="1765" xr:uid="{00000000-0005-0000-0000-0000C7030000}"/>
    <cellStyle name="Normální 2 4 8 4" xfId="946" xr:uid="{00000000-0005-0000-0000-0000C8030000}"/>
    <cellStyle name="Normální 2 4 9" xfId="283" xr:uid="{00000000-0005-0000-0000-0000C9030000}"/>
    <cellStyle name="Normální 2 4 9 2" xfId="947" xr:uid="{00000000-0005-0000-0000-0000CA030000}"/>
    <cellStyle name="Normální 2 5" xfId="21" xr:uid="{00000000-0005-0000-0000-0000CB030000}"/>
    <cellStyle name="Normální 2 5 10" xfId="1390" xr:uid="{00000000-0005-0000-0000-0000CC030000}"/>
    <cellStyle name="Normální 2 5 11" xfId="1470" xr:uid="{00000000-0005-0000-0000-0000CD030000}"/>
    <cellStyle name="Normální 2 5 2" xfId="68" xr:uid="{00000000-0005-0000-0000-0000CE030000}"/>
    <cellStyle name="Normální 2 5 2 2" xfId="206" xr:uid="{00000000-0005-0000-0000-0000CF030000}"/>
    <cellStyle name="Normální 2 5 2 2 2" xfId="482" xr:uid="{00000000-0005-0000-0000-0000D0030000}"/>
    <cellStyle name="Normální 2 5 2 2 2 2" xfId="948" xr:uid="{00000000-0005-0000-0000-0000D1030000}"/>
    <cellStyle name="Normální 2 5 2 2 3" xfId="949" xr:uid="{00000000-0005-0000-0000-0000D2030000}"/>
    <cellStyle name="Normální 2 5 2 2 3 2" xfId="1895" xr:uid="{00000000-0005-0000-0000-0000D3030000}"/>
    <cellStyle name="Normální 2 5 2 2 4" xfId="950" xr:uid="{00000000-0005-0000-0000-0000D4030000}"/>
    <cellStyle name="Normální 2 5 2 2 4 2" xfId="2001" xr:uid="{00000000-0005-0000-0000-0000D5030000}"/>
    <cellStyle name="Normální 2 5 2 2 5" xfId="1688" xr:uid="{00000000-0005-0000-0000-0000D6030000}"/>
    <cellStyle name="Normální 2 5 2 3" xfId="275" xr:uid="{00000000-0005-0000-0000-0000D7030000}"/>
    <cellStyle name="Normální 2 5 2 3 2" xfId="551" xr:uid="{00000000-0005-0000-0000-0000D8030000}"/>
    <cellStyle name="Normální 2 5 2 3 2 2" xfId="951" xr:uid="{00000000-0005-0000-0000-0000D9030000}"/>
    <cellStyle name="Normální 2 5 2 3 3" xfId="952" xr:uid="{00000000-0005-0000-0000-0000DA030000}"/>
    <cellStyle name="Normální 2 5 2 3 3 2" xfId="1964" xr:uid="{00000000-0005-0000-0000-0000DB030000}"/>
    <cellStyle name="Normální 2 5 2 3 4" xfId="953" xr:uid="{00000000-0005-0000-0000-0000DC030000}"/>
    <cellStyle name="Normální 2 5 2 4" xfId="137" xr:uid="{00000000-0005-0000-0000-0000DD030000}"/>
    <cellStyle name="Normální 2 5 2 4 2" xfId="413" xr:uid="{00000000-0005-0000-0000-0000DE030000}"/>
    <cellStyle name="Normální 2 5 2 4 2 2" xfId="954" xr:uid="{00000000-0005-0000-0000-0000DF030000}"/>
    <cellStyle name="Normální 2 5 2 4 3" xfId="955" xr:uid="{00000000-0005-0000-0000-0000E0030000}"/>
    <cellStyle name="Normální 2 5 2 4 3 2" xfId="1826" xr:uid="{00000000-0005-0000-0000-0000E1030000}"/>
    <cellStyle name="Normální 2 5 2 4 4" xfId="956" xr:uid="{00000000-0005-0000-0000-0000E2030000}"/>
    <cellStyle name="Normální 2 5 2 5" xfId="344" xr:uid="{00000000-0005-0000-0000-0000E3030000}"/>
    <cellStyle name="Normální 2 5 2 5 2" xfId="957" xr:uid="{00000000-0005-0000-0000-0000E4030000}"/>
    <cellStyle name="Normální 2 5 2 6" xfId="958" xr:uid="{00000000-0005-0000-0000-0000E5030000}"/>
    <cellStyle name="Normální 2 5 2 6 2" xfId="1757" xr:uid="{00000000-0005-0000-0000-0000E6030000}"/>
    <cellStyle name="Normální 2 5 2 7" xfId="959" xr:uid="{00000000-0005-0000-0000-0000E7030000}"/>
    <cellStyle name="Normální 2 5 2 7 2" xfId="1608" xr:uid="{00000000-0005-0000-0000-0000E8030000}"/>
    <cellStyle name="Normální 2 5 2 8" xfId="1459" xr:uid="{00000000-0005-0000-0000-0000E9030000}"/>
    <cellStyle name="Normální 2 5 2 9" xfId="1539" xr:uid="{00000000-0005-0000-0000-0000EA030000}"/>
    <cellStyle name="Normální 2 5 3" xfId="50" xr:uid="{00000000-0005-0000-0000-0000EB030000}"/>
    <cellStyle name="Normální 2 5 3 2" xfId="188" xr:uid="{00000000-0005-0000-0000-0000EC030000}"/>
    <cellStyle name="Normální 2 5 3 2 2" xfId="464" xr:uid="{00000000-0005-0000-0000-0000ED030000}"/>
    <cellStyle name="Normální 2 5 3 2 2 2" xfId="960" xr:uid="{00000000-0005-0000-0000-0000EE030000}"/>
    <cellStyle name="Normální 2 5 3 2 3" xfId="961" xr:uid="{00000000-0005-0000-0000-0000EF030000}"/>
    <cellStyle name="Normální 2 5 3 2 3 2" xfId="1877" xr:uid="{00000000-0005-0000-0000-0000F0030000}"/>
    <cellStyle name="Normální 2 5 3 2 4" xfId="962" xr:uid="{00000000-0005-0000-0000-0000F1030000}"/>
    <cellStyle name="Normální 2 5 3 2 4 2" xfId="2002" xr:uid="{00000000-0005-0000-0000-0000F2030000}"/>
    <cellStyle name="Normální 2 5 3 2 5" xfId="1670" xr:uid="{00000000-0005-0000-0000-0000F3030000}"/>
    <cellStyle name="Normální 2 5 3 3" xfId="257" xr:uid="{00000000-0005-0000-0000-0000F4030000}"/>
    <cellStyle name="Normální 2 5 3 3 2" xfId="533" xr:uid="{00000000-0005-0000-0000-0000F5030000}"/>
    <cellStyle name="Normální 2 5 3 3 2 2" xfId="963" xr:uid="{00000000-0005-0000-0000-0000F6030000}"/>
    <cellStyle name="Normální 2 5 3 3 3" xfId="964" xr:uid="{00000000-0005-0000-0000-0000F7030000}"/>
    <cellStyle name="Normální 2 5 3 3 3 2" xfId="1946" xr:uid="{00000000-0005-0000-0000-0000F8030000}"/>
    <cellStyle name="Normální 2 5 3 3 4" xfId="965" xr:uid="{00000000-0005-0000-0000-0000F9030000}"/>
    <cellStyle name="Normální 2 5 3 4" xfId="119" xr:uid="{00000000-0005-0000-0000-0000FA030000}"/>
    <cellStyle name="Normální 2 5 3 4 2" xfId="395" xr:uid="{00000000-0005-0000-0000-0000FB030000}"/>
    <cellStyle name="Normální 2 5 3 4 2 2" xfId="966" xr:uid="{00000000-0005-0000-0000-0000FC030000}"/>
    <cellStyle name="Normální 2 5 3 4 3" xfId="967" xr:uid="{00000000-0005-0000-0000-0000FD030000}"/>
    <cellStyle name="Normální 2 5 3 4 3 2" xfId="1808" xr:uid="{00000000-0005-0000-0000-0000FE030000}"/>
    <cellStyle name="Normální 2 5 3 4 4" xfId="968" xr:uid="{00000000-0005-0000-0000-0000FF030000}"/>
    <cellStyle name="Normální 2 5 3 5" xfId="326" xr:uid="{00000000-0005-0000-0000-000000040000}"/>
    <cellStyle name="Normální 2 5 3 5 2" xfId="969" xr:uid="{00000000-0005-0000-0000-000001040000}"/>
    <cellStyle name="Normální 2 5 3 6" xfId="970" xr:uid="{00000000-0005-0000-0000-000002040000}"/>
    <cellStyle name="Normální 2 5 3 6 2" xfId="1739" xr:uid="{00000000-0005-0000-0000-000003040000}"/>
    <cellStyle name="Normální 2 5 3 7" xfId="971" xr:uid="{00000000-0005-0000-0000-000004040000}"/>
    <cellStyle name="Normální 2 5 3 7 2" xfId="1590" xr:uid="{00000000-0005-0000-0000-000005040000}"/>
    <cellStyle name="Normální 2 5 3 8" xfId="1441" xr:uid="{00000000-0005-0000-0000-000006040000}"/>
    <cellStyle name="Normální 2 5 3 9" xfId="1521" xr:uid="{00000000-0005-0000-0000-000007040000}"/>
    <cellStyle name="Normální 2 5 4" xfId="159" xr:uid="{00000000-0005-0000-0000-000008040000}"/>
    <cellStyle name="Normální 2 5 4 2" xfId="435" xr:uid="{00000000-0005-0000-0000-000009040000}"/>
    <cellStyle name="Normální 2 5 4 2 2" xfId="972" xr:uid="{00000000-0005-0000-0000-00000A040000}"/>
    <cellStyle name="Normální 2 5 4 3" xfId="973" xr:uid="{00000000-0005-0000-0000-00000B040000}"/>
    <cellStyle name="Normální 2 5 4 3 2" xfId="1848" xr:uid="{00000000-0005-0000-0000-00000C040000}"/>
    <cellStyle name="Normální 2 5 4 4" xfId="974" xr:uid="{00000000-0005-0000-0000-00000D040000}"/>
    <cellStyle name="Normální 2 5 4 4 2" xfId="1641" xr:uid="{00000000-0005-0000-0000-00000E040000}"/>
    <cellStyle name="Normální 2 5 4 5" xfId="1412" xr:uid="{00000000-0005-0000-0000-00000F040000}"/>
    <cellStyle name="Normální 2 5 4 6" xfId="1492" xr:uid="{00000000-0005-0000-0000-000010040000}"/>
    <cellStyle name="Normální 2 5 5" xfId="228" xr:uid="{00000000-0005-0000-0000-000011040000}"/>
    <cellStyle name="Normální 2 5 5 2" xfId="504" xr:uid="{00000000-0005-0000-0000-000012040000}"/>
    <cellStyle name="Normální 2 5 5 2 2" xfId="975" xr:uid="{00000000-0005-0000-0000-000013040000}"/>
    <cellStyle name="Normální 2 5 5 3" xfId="976" xr:uid="{00000000-0005-0000-0000-000014040000}"/>
    <cellStyle name="Normální 2 5 5 3 2" xfId="1917" xr:uid="{00000000-0005-0000-0000-000015040000}"/>
    <cellStyle name="Normální 2 5 5 4" xfId="977" xr:uid="{00000000-0005-0000-0000-000016040000}"/>
    <cellStyle name="Normální 2 5 5 4 2" xfId="2003" xr:uid="{00000000-0005-0000-0000-000017040000}"/>
    <cellStyle name="Normální 2 5 5 5" xfId="1619" xr:uid="{00000000-0005-0000-0000-000018040000}"/>
    <cellStyle name="Normální 2 5 6" xfId="90" xr:uid="{00000000-0005-0000-0000-000019040000}"/>
    <cellStyle name="Normální 2 5 6 2" xfId="366" xr:uid="{00000000-0005-0000-0000-00001A040000}"/>
    <cellStyle name="Normální 2 5 6 2 2" xfId="978" xr:uid="{00000000-0005-0000-0000-00001B040000}"/>
    <cellStyle name="Normální 2 5 6 3" xfId="979" xr:uid="{00000000-0005-0000-0000-00001C040000}"/>
    <cellStyle name="Normální 2 5 6 3 2" xfId="1779" xr:uid="{00000000-0005-0000-0000-00001D040000}"/>
    <cellStyle name="Normální 2 5 6 4" xfId="980" xr:uid="{00000000-0005-0000-0000-00001E040000}"/>
    <cellStyle name="Normální 2 5 7" xfId="297" xr:uid="{00000000-0005-0000-0000-00001F040000}"/>
    <cellStyle name="Normální 2 5 7 2" xfId="981" xr:uid="{00000000-0005-0000-0000-000020040000}"/>
    <cellStyle name="Normální 2 5 8" xfId="982" xr:uid="{00000000-0005-0000-0000-000021040000}"/>
    <cellStyle name="Normální 2 5 8 2" xfId="1710" xr:uid="{00000000-0005-0000-0000-000022040000}"/>
    <cellStyle name="Normální 2 5 9" xfId="983" xr:uid="{00000000-0005-0000-0000-000023040000}"/>
    <cellStyle name="Normální 2 5 9 2" xfId="1556" xr:uid="{00000000-0005-0000-0000-000024040000}"/>
    <cellStyle name="Normální 2 6" xfId="9" xr:uid="{00000000-0005-0000-0000-000025040000}"/>
    <cellStyle name="Normální 2 6 10" xfId="1480" xr:uid="{00000000-0005-0000-0000-000026040000}"/>
    <cellStyle name="Normální 2 6 2" xfId="38" xr:uid="{00000000-0005-0000-0000-000027040000}"/>
    <cellStyle name="Normální 2 6 2 2" xfId="176" xr:uid="{00000000-0005-0000-0000-000028040000}"/>
    <cellStyle name="Normální 2 6 2 2 2" xfId="452" xr:uid="{00000000-0005-0000-0000-000029040000}"/>
    <cellStyle name="Normální 2 6 2 2 2 2" xfId="984" xr:uid="{00000000-0005-0000-0000-00002A040000}"/>
    <cellStyle name="Normální 2 6 2 2 3" xfId="985" xr:uid="{00000000-0005-0000-0000-00002B040000}"/>
    <cellStyle name="Normální 2 6 2 2 3 2" xfId="1865" xr:uid="{00000000-0005-0000-0000-00002C040000}"/>
    <cellStyle name="Normální 2 6 2 2 4" xfId="986" xr:uid="{00000000-0005-0000-0000-00002D040000}"/>
    <cellStyle name="Normální 2 6 2 2 4 2" xfId="2004" xr:uid="{00000000-0005-0000-0000-00002E040000}"/>
    <cellStyle name="Normální 2 6 2 2 5" xfId="1658" xr:uid="{00000000-0005-0000-0000-00002F040000}"/>
    <cellStyle name="Normální 2 6 2 3" xfId="245" xr:uid="{00000000-0005-0000-0000-000030040000}"/>
    <cellStyle name="Normální 2 6 2 3 2" xfId="521" xr:uid="{00000000-0005-0000-0000-000031040000}"/>
    <cellStyle name="Normální 2 6 2 3 2 2" xfId="987" xr:uid="{00000000-0005-0000-0000-000032040000}"/>
    <cellStyle name="Normální 2 6 2 3 3" xfId="988" xr:uid="{00000000-0005-0000-0000-000033040000}"/>
    <cellStyle name="Normální 2 6 2 3 3 2" xfId="1934" xr:uid="{00000000-0005-0000-0000-000034040000}"/>
    <cellStyle name="Normální 2 6 2 3 4" xfId="989" xr:uid="{00000000-0005-0000-0000-000035040000}"/>
    <cellStyle name="Normální 2 6 2 4" xfId="107" xr:uid="{00000000-0005-0000-0000-000036040000}"/>
    <cellStyle name="Normální 2 6 2 4 2" xfId="383" xr:uid="{00000000-0005-0000-0000-000037040000}"/>
    <cellStyle name="Normální 2 6 2 4 2 2" xfId="990" xr:uid="{00000000-0005-0000-0000-000038040000}"/>
    <cellStyle name="Normální 2 6 2 4 3" xfId="991" xr:uid="{00000000-0005-0000-0000-000039040000}"/>
    <cellStyle name="Normální 2 6 2 4 3 2" xfId="1796" xr:uid="{00000000-0005-0000-0000-00003A040000}"/>
    <cellStyle name="Normální 2 6 2 4 4" xfId="992" xr:uid="{00000000-0005-0000-0000-00003B040000}"/>
    <cellStyle name="Normální 2 6 2 5" xfId="314" xr:uid="{00000000-0005-0000-0000-00003C040000}"/>
    <cellStyle name="Normální 2 6 2 5 2" xfId="993" xr:uid="{00000000-0005-0000-0000-00003D040000}"/>
    <cellStyle name="Normální 2 6 2 6" xfId="994" xr:uid="{00000000-0005-0000-0000-00003E040000}"/>
    <cellStyle name="Normální 2 6 2 6 2" xfId="1727" xr:uid="{00000000-0005-0000-0000-00003F040000}"/>
    <cellStyle name="Normální 2 6 2 7" xfId="995" xr:uid="{00000000-0005-0000-0000-000040040000}"/>
    <cellStyle name="Normální 2 6 2 7 2" xfId="1578" xr:uid="{00000000-0005-0000-0000-000041040000}"/>
    <cellStyle name="Normální 2 6 2 8" xfId="1429" xr:uid="{00000000-0005-0000-0000-000042040000}"/>
    <cellStyle name="Normální 2 6 2 9" xfId="1509" xr:uid="{00000000-0005-0000-0000-000043040000}"/>
    <cellStyle name="Normální 2 6 3" xfId="147" xr:uid="{00000000-0005-0000-0000-000044040000}"/>
    <cellStyle name="Normální 2 6 3 2" xfId="423" xr:uid="{00000000-0005-0000-0000-000045040000}"/>
    <cellStyle name="Normální 2 6 3 2 2" xfId="996" xr:uid="{00000000-0005-0000-0000-000046040000}"/>
    <cellStyle name="Normální 2 6 3 3" xfId="997" xr:uid="{00000000-0005-0000-0000-000047040000}"/>
    <cellStyle name="Normální 2 6 3 3 2" xfId="1836" xr:uid="{00000000-0005-0000-0000-000048040000}"/>
    <cellStyle name="Normální 2 6 3 4" xfId="998" xr:uid="{00000000-0005-0000-0000-000049040000}"/>
    <cellStyle name="Normální 2 6 3 4 2" xfId="2005" xr:uid="{00000000-0005-0000-0000-00004A040000}"/>
    <cellStyle name="Normální 2 6 3 5" xfId="1629" xr:uid="{00000000-0005-0000-0000-00004B040000}"/>
    <cellStyle name="Normální 2 6 4" xfId="216" xr:uid="{00000000-0005-0000-0000-00004C040000}"/>
    <cellStyle name="Normální 2 6 4 2" xfId="492" xr:uid="{00000000-0005-0000-0000-00004D040000}"/>
    <cellStyle name="Normální 2 6 4 2 2" xfId="999" xr:uid="{00000000-0005-0000-0000-00004E040000}"/>
    <cellStyle name="Normální 2 6 4 3" xfId="1000" xr:uid="{00000000-0005-0000-0000-00004F040000}"/>
    <cellStyle name="Normální 2 6 4 3 2" xfId="1905" xr:uid="{00000000-0005-0000-0000-000050040000}"/>
    <cellStyle name="Normální 2 6 4 4" xfId="1001" xr:uid="{00000000-0005-0000-0000-000051040000}"/>
    <cellStyle name="Normální 2 6 5" xfId="78" xr:uid="{00000000-0005-0000-0000-000052040000}"/>
    <cellStyle name="Normální 2 6 5 2" xfId="354" xr:uid="{00000000-0005-0000-0000-000053040000}"/>
    <cellStyle name="Normální 2 6 5 2 2" xfId="1002" xr:uid="{00000000-0005-0000-0000-000054040000}"/>
    <cellStyle name="Normální 2 6 5 3" xfId="1003" xr:uid="{00000000-0005-0000-0000-000055040000}"/>
    <cellStyle name="Normální 2 6 5 3 2" xfId="1767" xr:uid="{00000000-0005-0000-0000-000056040000}"/>
    <cellStyle name="Normální 2 6 5 4" xfId="1004" xr:uid="{00000000-0005-0000-0000-000057040000}"/>
    <cellStyle name="Normální 2 6 6" xfId="285" xr:uid="{00000000-0005-0000-0000-000058040000}"/>
    <cellStyle name="Normální 2 6 6 2" xfId="1005" xr:uid="{00000000-0005-0000-0000-000059040000}"/>
    <cellStyle name="Normální 2 6 7" xfId="1006" xr:uid="{00000000-0005-0000-0000-00005A040000}"/>
    <cellStyle name="Normální 2 6 7 2" xfId="1698" xr:uid="{00000000-0005-0000-0000-00005B040000}"/>
    <cellStyle name="Normální 2 6 8" xfId="1007" xr:uid="{00000000-0005-0000-0000-00005C040000}"/>
    <cellStyle name="Normální 2 6 8 2" xfId="1568" xr:uid="{00000000-0005-0000-0000-00005D040000}"/>
    <cellStyle name="Normální 2 6 9" xfId="1400" xr:uid="{00000000-0005-0000-0000-00005E040000}"/>
    <cellStyle name="Normální 2 7" xfId="61" xr:uid="{00000000-0005-0000-0000-00005F040000}"/>
    <cellStyle name="Normální 2 7 2" xfId="199" xr:uid="{00000000-0005-0000-0000-000060040000}"/>
    <cellStyle name="Normální 2 7 2 2" xfId="475" xr:uid="{00000000-0005-0000-0000-000061040000}"/>
    <cellStyle name="Normální 2 7 2 2 2" xfId="1008" xr:uid="{00000000-0005-0000-0000-000062040000}"/>
    <cellStyle name="Normální 2 7 2 3" xfId="1009" xr:uid="{00000000-0005-0000-0000-000063040000}"/>
    <cellStyle name="Normální 2 7 2 3 2" xfId="1888" xr:uid="{00000000-0005-0000-0000-000064040000}"/>
    <cellStyle name="Normální 2 7 2 4" xfId="1010" xr:uid="{00000000-0005-0000-0000-000065040000}"/>
    <cellStyle name="Normální 2 7 2 4 2" xfId="2006" xr:uid="{00000000-0005-0000-0000-000066040000}"/>
    <cellStyle name="Normální 2 7 2 5" xfId="1681" xr:uid="{00000000-0005-0000-0000-000067040000}"/>
    <cellStyle name="Normální 2 7 3" xfId="268" xr:uid="{00000000-0005-0000-0000-000068040000}"/>
    <cellStyle name="Normální 2 7 3 2" xfId="544" xr:uid="{00000000-0005-0000-0000-000069040000}"/>
    <cellStyle name="Normální 2 7 3 2 2" xfId="1011" xr:uid="{00000000-0005-0000-0000-00006A040000}"/>
    <cellStyle name="Normální 2 7 3 3" xfId="1012" xr:uid="{00000000-0005-0000-0000-00006B040000}"/>
    <cellStyle name="Normální 2 7 3 3 2" xfId="1957" xr:uid="{00000000-0005-0000-0000-00006C040000}"/>
    <cellStyle name="Normální 2 7 3 4" xfId="1013" xr:uid="{00000000-0005-0000-0000-00006D040000}"/>
    <cellStyle name="Normální 2 7 4" xfId="130" xr:uid="{00000000-0005-0000-0000-00006E040000}"/>
    <cellStyle name="Normální 2 7 4 2" xfId="406" xr:uid="{00000000-0005-0000-0000-00006F040000}"/>
    <cellStyle name="Normální 2 7 4 2 2" xfId="1014" xr:uid="{00000000-0005-0000-0000-000070040000}"/>
    <cellStyle name="Normální 2 7 4 3" xfId="1015" xr:uid="{00000000-0005-0000-0000-000071040000}"/>
    <cellStyle name="Normální 2 7 4 3 2" xfId="1819" xr:uid="{00000000-0005-0000-0000-000072040000}"/>
    <cellStyle name="Normální 2 7 4 4" xfId="1016" xr:uid="{00000000-0005-0000-0000-000073040000}"/>
    <cellStyle name="Normální 2 7 5" xfId="337" xr:uid="{00000000-0005-0000-0000-000074040000}"/>
    <cellStyle name="Normální 2 7 5 2" xfId="1017" xr:uid="{00000000-0005-0000-0000-000075040000}"/>
    <cellStyle name="Normální 2 7 6" xfId="1018" xr:uid="{00000000-0005-0000-0000-000076040000}"/>
    <cellStyle name="Normální 2 7 6 2" xfId="1750" xr:uid="{00000000-0005-0000-0000-000077040000}"/>
    <cellStyle name="Normální 2 7 7" xfId="1019" xr:uid="{00000000-0005-0000-0000-000078040000}"/>
    <cellStyle name="Normální 2 7 7 2" xfId="1601" xr:uid="{00000000-0005-0000-0000-000079040000}"/>
    <cellStyle name="Normální 2 7 8" xfId="1452" xr:uid="{00000000-0005-0000-0000-00007A040000}"/>
    <cellStyle name="Normální 2 7 9" xfId="1532" xr:uid="{00000000-0005-0000-0000-00007B040000}"/>
    <cellStyle name="Normální 2 8" xfId="32" xr:uid="{00000000-0005-0000-0000-00007C040000}"/>
    <cellStyle name="Normální 2 8 2" xfId="170" xr:uid="{00000000-0005-0000-0000-00007D040000}"/>
    <cellStyle name="Normální 2 8 2 2" xfId="446" xr:uid="{00000000-0005-0000-0000-00007E040000}"/>
    <cellStyle name="Normální 2 8 2 2 2" xfId="1020" xr:uid="{00000000-0005-0000-0000-00007F040000}"/>
    <cellStyle name="Normální 2 8 2 3" xfId="1021" xr:uid="{00000000-0005-0000-0000-000080040000}"/>
    <cellStyle name="Normální 2 8 2 3 2" xfId="1859" xr:uid="{00000000-0005-0000-0000-000081040000}"/>
    <cellStyle name="Normální 2 8 2 4" xfId="1022" xr:uid="{00000000-0005-0000-0000-000082040000}"/>
    <cellStyle name="Normální 2 8 2 4 2" xfId="2007" xr:uid="{00000000-0005-0000-0000-000083040000}"/>
    <cellStyle name="Normální 2 8 2 5" xfId="1652" xr:uid="{00000000-0005-0000-0000-000084040000}"/>
    <cellStyle name="Normální 2 8 3" xfId="239" xr:uid="{00000000-0005-0000-0000-000085040000}"/>
    <cellStyle name="Normální 2 8 3 2" xfId="515" xr:uid="{00000000-0005-0000-0000-000086040000}"/>
    <cellStyle name="Normální 2 8 3 2 2" xfId="1023" xr:uid="{00000000-0005-0000-0000-000087040000}"/>
    <cellStyle name="Normální 2 8 3 3" xfId="1024" xr:uid="{00000000-0005-0000-0000-000088040000}"/>
    <cellStyle name="Normální 2 8 3 3 2" xfId="1928" xr:uid="{00000000-0005-0000-0000-000089040000}"/>
    <cellStyle name="Normální 2 8 3 4" xfId="1025" xr:uid="{00000000-0005-0000-0000-00008A040000}"/>
    <cellStyle name="Normální 2 8 4" xfId="101" xr:uid="{00000000-0005-0000-0000-00008B040000}"/>
    <cellStyle name="Normální 2 8 4 2" xfId="377" xr:uid="{00000000-0005-0000-0000-00008C040000}"/>
    <cellStyle name="Normální 2 8 4 2 2" xfId="1026" xr:uid="{00000000-0005-0000-0000-00008D040000}"/>
    <cellStyle name="Normální 2 8 4 3" xfId="1027" xr:uid="{00000000-0005-0000-0000-00008E040000}"/>
    <cellStyle name="Normální 2 8 4 3 2" xfId="1790" xr:uid="{00000000-0005-0000-0000-00008F040000}"/>
    <cellStyle name="Normální 2 8 4 4" xfId="1028" xr:uid="{00000000-0005-0000-0000-000090040000}"/>
    <cellStyle name="Normální 2 8 5" xfId="308" xr:uid="{00000000-0005-0000-0000-000091040000}"/>
    <cellStyle name="Normální 2 8 5 2" xfId="1029" xr:uid="{00000000-0005-0000-0000-000092040000}"/>
    <cellStyle name="Normální 2 8 6" xfId="1030" xr:uid="{00000000-0005-0000-0000-000093040000}"/>
    <cellStyle name="Normální 2 8 6 2" xfId="1721" xr:uid="{00000000-0005-0000-0000-000094040000}"/>
    <cellStyle name="Normální 2 8 7" xfId="1031" xr:uid="{00000000-0005-0000-0000-000095040000}"/>
    <cellStyle name="Normální 2 8 7 2" xfId="1572" xr:uid="{00000000-0005-0000-0000-000096040000}"/>
    <cellStyle name="Normální 2 8 8" xfId="1423" xr:uid="{00000000-0005-0000-0000-000097040000}"/>
    <cellStyle name="Normální 2 8 9" xfId="1503" xr:uid="{00000000-0005-0000-0000-000098040000}"/>
    <cellStyle name="Normální 2 9" xfId="141" xr:uid="{00000000-0005-0000-0000-000099040000}"/>
    <cellStyle name="Normální 2 9 2" xfId="417" xr:uid="{00000000-0005-0000-0000-00009A040000}"/>
    <cellStyle name="Normální 2 9 2 2" xfId="1032" xr:uid="{00000000-0005-0000-0000-00009B040000}"/>
    <cellStyle name="Normální 2 9 3" xfId="1033" xr:uid="{00000000-0005-0000-0000-00009C040000}"/>
    <cellStyle name="Normální 2 9 3 2" xfId="1830" xr:uid="{00000000-0005-0000-0000-00009D040000}"/>
    <cellStyle name="Normální 2 9 4" xfId="1034" xr:uid="{00000000-0005-0000-0000-00009E040000}"/>
    <cellStyle name="Normální 2 9 4 2" xfId="1623" xr:uid="{00000000-0005-0000-0000-00009F040000}"/>
    <cellStyle name="Normální 2 9 5" xfId="1394" xr:uid="{00000000-0005-0000-0000-0000A0040000}"/>
    <cellStyle name="Normální 2 9 6" xfId="1474" xr:uid="{00000000-0005-0000-0000-0000A1040000}"/>
    <cellStyle name="Normální 3" xfId="6" xr:uid="{00000000-0005-0000-0000-0000A2040000}"/>
    <cellStyle name="Normální 4" xfId="4" xr:uid="{00000000-0005-0000-0000-0000A3040000}"/>
    <cellStyle name="Normální 4 10" xfId="74" xr:uid="{00000000-0005-0000-0000-0000A4040000}"/>
    <cellStyle name="Normální 4 10 2" xfId="350" xr:uid="{00000000-0005-0000-0000-0000A5040000}"/>
    <cellStyle name="Normální 4 10 2 2" xfId="1035" xr:uid="{00000000-0005-0000-0000-0000A6040000}"/>
    <cellStyle name="Normální 4 10 3" xfId="1036" xr:uid="{00000000-0005-0000-0000-0000A7040000}"/>
    <cellStyle name="Normální 4 10 3 2" xfId="1763" xr:uid="{00000000-0005-0000-0000-0000A8040000}"/>
    <cellStyle name="Normální 4 10 4" xfId="1037" xr:uid="{00000000-0005-0000-0000-0000A9040000}"/>
    <cellStyle name="Normální 4 11" xfId="281" xr:uid="{00000000-0005-0000-0000-0000AA040000}"/>
    <cellStyle name="Normální 4 11 2" xfId="1038" xr:uid="{00000000-0005-0000-0000-0000AB040000}"/>
    <cellStyle name="Normální 4 12" xfId="1039" xr:uid="{00000000-0005-0000-0000-0000AC040000}"/>
    <cellStyle name="Normální 4 12 2" xfId="1694" xr:uid="{00000000-0005-0000-0000-0000AD040000}"/>
    <cellStyle name="Normální 4 13" xfId="1040" xr:uid="{00000000-0005-0000-0000-0000AE040000}"/>
    <cellStyle name="Normální 4 13 2" xfId="1543" xr:uid="{00000000-0005-0000-0000-0000AF040000}"/>
    <cellStyle name="Normální 4 14" xfId="1384" xr:uid="{00000000-0005-0000-0000-0000B0040000}"/>
    <cellStyle name="Normální 4 15" xfId="1464" xr:uid="{00000000-0005-0000-0000-0000B1040000}"/>
    <cellStyle name="Normální 4 2" xfId="16" xr:uid="{00000000-0005-0000-0000-0000B2040000}"/>
    <cellStyle name="Normální 4 2 10" xfId="1041" xr:uid="{00000000-0005-0000-0000-0000B3040000}"/>
    <cellStyle name="Normální 4 2 10 2" xfId="1551" xr:uid="{00000000-0005-0000-0000-0000B4040000}"/>
    <cellStyle name="Normální 4 2 11" xfId="1388" xr:uid="{00000000-0005-0000-0000-0000B5040000}"/>
    <cellStyle name="Normální 4 2 12" xfId="1468" xr:uid="{00000000-0005-0000-0000-0000B6040000}"/>
    <cellStyle name="Normální 4 2 2" xfId="28" xr:uid="{00000000-0005-0000-0000-0000B7040000}"/>
    <cellStyle name="Normální 4 2 2 10" xfId="1499" xr:uid="{00000000-0005-0000-0000-0000B8040000}"/>
    <cellStyle name="Normální 4 2 2 2" xfId="57" xr:uid="{00000000-0005-0000-0000-0000B9040000}"/>
    <cellStyle name="Normální 4 2 2 2 2" xfId="195" xr:uid="{00000000-0005-0000-0000-0000BA040000}"/>
    <cellStyle name="Normální 4 2 2 2 2 2" xfId="471" xr:uid="{00000000-0005-0000-0000-0000BB040000}"/>
    <cellStyle name="Normální 4 2 2 2 2 2 2" xfId="1042" xr:uid="{00000000-0005-0000-0000-0000BC040000}"/>
    <cellStyle name="Normální 4 2 2 2 2 3" xfId="1043" xr:uid="{00000000-0005-0000-0000-0000BD040000}"/>
    <cellStyle name="Normální 4 2 2 2 2 3 2" xfId="1884" xr:uid="{00000000-0005-0000-0000-0000BE040000}"/>
    <cellStyle name="Normální 4 2 2 2 2 4" xfId="1044" xr:uid="{00000000-0005-0000-0000-0000BF040000}"/>
    <cellStyle name="Normální 4 2 2 2 2 4 2" xfId="2008" xr:uid="{00000000-0005-0000-0000-0000C0040000}"/>
    <cellStyle name="Normální 4 2 2 2 2 5" xfId="1677" xr:uid="{00000000-0005-0000-0000-0000C1040000}"/>
    <cellStyle name="Normální 4 2 2 2 3" xfId="264" xr:uid="{00000000-0005-0000-0000-0000C2040000}"/>
    <cellStyle name="Normální 4 2 2 2 3 2" xfId="540" xr:uid="{00000000-0005-0000-0000-0000C3040000}"/>
    <cellStyle name="Normální 4 2 2 2 3 2 2" xfId="1045" xr:uid="{00000000-0005-0000-0000-0000C4040000}"/>
    <cellStyle name="Normální 4 2 2 2 3 3" xfId="1046" xr:uid="{00000000-0005-0000-0000-0000C5040000}"/>
    <cellStyle name="Normální 4 2 2 2 3 3 2" xfId="1953" xr:uid="{00000000-0005-0000-0000-0000C6040000}"/>
    <cellStyle name="Normální 4 2 2 2 3 4" xfId="1047" xr:uid="{00000000-0005-0000-0000-0000C7040000}"/>
    <cellStyle name="Normální 4 2 2 2 4" xfId="126" xr:uid="{00000000-0005-0000-0000-0000C8040000}"/>
    <cellStyle name="Normální 4 2 2 2 4 2" xfId="402" xr:uid="{00000000-0005-0000-0000-0000C9040000}"/>
    <cellStyle name="Normální 4 2 2 2 4 2 2" xfId="1048" xr:uid="{00000000-0005-0000-0000-0000CA040000}"/>
    <cellStyle name="Normální 4 2 2 2 4 3" xfId="1049" xr:uid="{00000000-0005-0000-0000-0000CB040000}"/>
    <cellStyle name="Normální 4 2 2 2 4 3 2" xfId="1815" xr:uid="{00000000-0005-0000-0000-0000CC040000}"/>
    <cellStyle name="Normální 4 2 2 2 4 4" xfId="1050" xr:uid="{00000000-0005-0000-0000-0000CD040000}"/>
    <cellStyle name="Normální 4 2 2 2 5" xfId="333" xr:uid="{00000000-0005-0000-0000-0000CE040000}"/>
    <cellStyle name="Normální 4 2 2 2 5 2" xfId="1051" xr:uid="{00000000-0005-0000-0000-0000CF040000}"/>
    <cellStyle name="Normální 4 2 2 2 6" xfId="1052" xr:uid="{00000000-0005-0000-0000-0000D0040000}"/>
    <cellStyle name="Normální 4 2 2 2 6 2" xfId="1746" xr:uid="{00000000-0005-0000-0000-0000D1040000}"/>
    <cellStyle name="Normální 4 2 2 2 7" xfId="1053" xr:uid="{00000000-0005-0000-0000-0000D2040000}"/>
    <cellStyle name="Normální 4 2 2 2 7 2" xfId="1597" xr:uid="{00000000-0005-0000-0000-0000D3040000}"/>
    <cellStyle name="Normální 4 2 2 2 8" xfId="1448" xr:uid="{00000000-0005-0000-0000-0000D4040000}"/>
    <cellStyle name="Normální 4 2 2 2 9" xfId="1528" xr:uid="{00000000-0005-0000-0000-0000D5040000}"/>
    <cellStyle name="Normální 4 2 2 3" xfId="166" xr:uid="{00000000-0005-0000-0000-0000D6040000}"/>
    <cellStyle name="Normální 4 2 2 3 2" xfId="442" xr:uid="{00000000-0005-0000-0000-0000D7040000}"/>
    <cellStyle name="Normální 4 2 2 3 2 2" xfId="1054" xr:uid="{00000000-0005-0000-0000-0000D8040000}"/>
    <cellStyle name="Normální 4 2 2 3 3" xfId="1055" xr:uid="{00000000-0005-0000-0000-0000D9040000}"/>
    <cellStyle name="Normální 4 2 2 3 3 2" xfId="1855" xr:uid="{00000000-0005-0000-0000-0000DA040000}"/>
    <cellStyle name="Normální 4 2 2 3 4" xfId="1056" xr:uid="{00000000-0005-0000-0000-0000DB040000}"/>
    <cellStyle name="Normální 4 2 2 3 4 2" xfId="2009" xr:uid="{00000000-0005-0000-0000-0000DC040000}"/>
    <cellStyle name="Normální 4 2 2 3 5" xfId="1648" xr:uid="{00000000-0005-0000-0000-0000DD040000}"/>
    <cellStyle name="Normální 4 2 2 4" xfId="235" xr:uid="{00000000-0005-0000-0000-0000DE040000}"/>
    <cellStyle name="Normální 4 2 2 4 2" xfId="511" xr:uid="{00000000-0005-0000-0000-0000DF040000}"/>
    <cellStyle name="Normální 4 2 2 4 2 2" xfId="1057" xr:uid="{00000000-0005-0000-0000-0000E0040000}"/>
    <cellStyle name="Normální 4 2 2 4 3" xfId="1058" xr:uid="{00000000-0005-0000-0000-0000E1040000}"/>
    <cellStyle name="Normální 4 2 2 4 3 2" xfId="1924" xr:uid="{00000000-0005-0000-0000-0000E2040000}"/>
    <cellStyle name="Normální 4 2 2 4 4" xfId="1059" xr:uid="{00000000-0005-0000-0000-0000E3040000}"/>
    <cellStyle name="Normální 4 2 2 5" xfId="97" xr:uid="{00000000-0005-0000-0000-0000E4040000}"/>
    <cellStyle name="Normální 4 2 2 5 2" xfId="373" xr:uid="{00000000-0005-0000-0000-0000E5040000}"/>
    <cellStyle name="Normální 4 2 2 5 2 2" xfId="1060" xr:uid="{00000000-0005-0000-0000-0000E6040000}"/>
    <cellStyle name="Normální 4 2 2 5 3" xfId="1061" xr:uid="{00000000-0005-0000-0000-0000E7040000}"/>
    <cellStyle name="Normální 4 2 2 5 3 2" xfId="1786" xr:uid="{00000000-0005-0000-0000-0000E8040000}"/>
    <cellStyle name="Normální 4 2 2 5 4" xfId="1062" xr:uid="{00000000-0005-0000-0000-0000E9040000}"/>
    <cellStyle name="Normální 4 2 2 6" xfId="304" xr:uid="{00000000-0005-0000-0000-0000EA040000}"/>
    <cellStyle name="Normální 4 2 2 6 2" xfId="1063" xr:uid="{00000000-0005-0000-0000-0000EB040000}"/>
    <cellStyle name="Normální 4 2 2 7" xfId="1064" xr:uid="{00000000-0005-0000-0000-0000EC040000}"/>
    <cellStyle name="Normální 4 2 2 7 2" xfId="1717" xr:uid="{00000000-0005-0000-0000-0000ED040000}"/>
    <cellStyle name="Normální 4 2 2 8" xfId="1065" xr:uid="{00000000-0005-0000-0000-0000EE040000}"/>
    <cellStyle name="Normální 4 2 2 8 2" xfId="1563" xr:uid="{00000000-0005-0000-0000-0000EF040000}"/>
    <cellStyle name="Normální 4 2 2 9" xfId="1419" xr:uid="{00000000-0005-0000-0000-0000F0040000}"/>
    <cellStyle name="Normální 4 2 3" xfId="66" xr:uid="{00000000-0005-0000-0000-0000F1040000}"/>
    <cellStyle name="Normální 4 2 3 2" xfId="204" xr:uid="{00000000-0005-0000-0000-0000F2040000}"/>
    <cellStyle name="Normální 4 2 3 2 2" xfId="480" xr:uid="{00000000-0005-0000-0000-0000F3040000}"/>
    <cellStyle name="Normální 4 2 3 2 2 2" xfId="1066" xr:uid="{00000000-0005-0000-0000-0000F4040000}"/>
    <cellStyle name="Normální 4 2 3 2 3" xfId="1067" xr:uid="{00000000-0005-0000-0000-0000F5040000}"/>
    <cellStyle name="Normální 4 2 3 2 3 2" xfId="1893" xr:uid="{00000000-0005-0000-0000-0000F6040000}"/>
    <cellStyle name="Normální 4 2 3 2 4" xfId="1068" xr:uid="{00000000-0005-0000-0000-0000F7040000}"/>
    <cellStyle name="Normální 4 2 3 2 4 2" xfId="2010" xr:uid="{00000000-0005-0000-0000-0000F8040000}"/>
    <cellStyle name="Normální 4 2 3 2 5" xfId="1686" xr:uid="{00000000-0005-0000-0000-0000F9040000}"/>
    <cellStyle name="Normální 4 2 3 3" xfId="273" xr:uid="{00000000-0005-0000-0000-0000FA040000}"/>
    <cellStyle name="Normální 4 2 3 3 2" xfId="549" xr:uid="{00000000-0005-0000-0000-0000FB040000}"/>
    <cellStyle name="Normální 4 2 3 3 2 2" xfId="1069" xr:uid="{00000000-0005-0000-0000-0000FC040000}"/>
    <cellStyle name="Normální 4 2 3 3 3" xfId="1070" xr:uid="{00000000-0005-0000-0000-0000FD040000}"/>
    <cellStyle name="Normální 4 2 3 3 3 2" xfId="1962" xr:uid="{00000000-0005-0000-0000-0000FE040000}"/>
    <cellStyle name="Normální 4 2 3 3 4" xfId="1071" xr:uid="{00000000-0005-0000-0000-0000FF040000}"/>
    <cellStyle name="Normální 4 2 3 4" xfId="135" xr:uid="{00000000-0005-0000-0000-000000050000}"/>
    <cellStyle name="Normální 4 2 3 4 2" xfId="411" xr:uid="{00000000-0005-0000-0000-000001050000}"/>
    <cellStyle name="Normální 4 2 3 4 2 2" xfId="1072" xr:uid="{00000000-0005-0000-0000-000002050000}"/>
    <cellStyle name="Normální 4 2 3 4 3" xfId="1073" xr:uid="{00000000-0005-0000-0000-000003050000}"/>
    <cellStyle name="Normální 4 2 3 4 3 2" xfId="1824" xr:uid="{00000000-0005-0000-0000-000004050000}"/>
    <cellStyle name="Normální 4 2 3 4 4" xfId="1074" xr:uid="{00000000-0005-0000-0000-000005050000}"/>
    <cellStyle name="Normální 4 2 3 5" xfId="342" xr:uid="{00000000-0005-0000-0000-000006050000}"/>
    <cellStyle name="Normální 4 2 3 5 2" xfId="1075" xr:uid="{00000000-0005-0000-0000-000007050000}"/>
    <cellStyle name="Normální 4 2 3 6" xfId="1076" xr:uid="{00000000-0005-0000-0000-000008050000}"/>
    <cellStyle name="Normální 4 2 3 6 2" xfId="1755" xr:uid="{00000000-0005-0000-0000-000009050000}"/>
    <cellStyle name="Normální 4 2 3 7" xfId="1077" xr:uid="{00000000-0005-0000-0000-00000A050000}"/>
    <cellStyle name="Normální 4 2 3 7 2" xfId="1606" xr:uid="{00000000-0005-0000-0000-00000B050000}"/>
    <cellStyle name="Normální 4 2 3 8" xfId="1457" xr:uid="{00000000-0005-0000-0000-00000C050000}"/>
    <cellStyle name="Normální 4 2 3 9" xfId="1537" xr:uid="{00000000-0005-0000-0000-00000D050000}"/>
    <cellStyle name="Normální 4 2 4" xfId="45" xr:uid="{00000000-0005-0000-0000-00000E050000}"/>
    <cellStyle name="Normální 4 2 4 2" xfId="183" xr:uid="{00000000-0005-0000-0000-00000F050000}"/>
    <cellStyle name="Normální 4 2 4 2 2" xfId="459" xr:uid="{00000000-0005-0000-0000-000010050000}"/>
    <cellStyle name="Normální 4 2 4 2 2 2" xfId="1078" xr:uid="{00000000-0005-0000-0000-000011050000}"/>
    <cellStyle name="Normální 4 2 4 2 3" xfId="1079" xr:uid="{00000000-0005-0000-0000-000012050000}"/>
    <cellStyle name="Normální 4 2 4 2 3 2" xfId="1872" xr:uid="{00000000-0005-0000-0000-000013050000}"/>
    <cellStyle name="Normální 4 2 4 2 4" xfId="1080" xr:uid="{00000000-0005-0000-0000-000014050000}"/>
    <cellStyle name="Normální 4 2 4 2 4 2" xfId="2011" xr:uid="{00000000-0005-0000-0000-000015050000}"/>
    <cellStyle name="Normální 4 2 4 2 5" xfId="1665" xr:uid="{00000000-0005-0000-0000-000016050000}"/>
    <cellStyle name="Normální 4 2 4 3" xfId="252" xr:uid="{00000000-0005-0000-0000-000017050000}"/>
    <cellStyle name="Normální 4 2 4 3 2" xfId="528" xr:uid="{00000000-0005-0000-0000-000018050000}"/>
    <cellStyle name="Normální 4 2 4 3 2 2" xfId="1081" xr:uid="{00000000-0005-0000-0000-000019050000}"/>
    <cellStyle name="Normální 4 2 4 3 3" xfId="1082" xr:uid="{00000000-0005-0000-0000-00001A050000}"/>
    <cellStyle name="Normální 4 2 4 3 3 2" xfId="1941" xr:uid="{00000000-0005-0000-0000-00001B050000}"/>
    <cellStyle name="Normální 4 2 4 3 4" xfId="1083" xr:uid="{00000000-0005-0000-0000-00001C050000}"/>
    <cellStyle name="Normální 4 2 4 4" xfId="114" xr:uid="{00000000-0005-0000-0000-00001D050000}"/>
    <cellStyle name="Normální 4 2 4 4 2" xfId="390" xr:uid="{00000000-0005-0000-0000-00001E050000}"/>
    <cellStyle name="Normální 4 2 4 4 2 2" xfId="1084" xr:uid="{00000000-0005-0000-0000-00001F050000}"/>
    <cellStyle name="Normální 4 2 4 4 3" xfId="1085" xr:uid="{00000000-0005-0000-0000-000020050000}"/>
    <cellStyle name="Normální 4 2 4 4 3 2" xfId="1803" xr:uid="{00000000-0005-0000-0000-000021050000}"/>
    <cellStyle name="Normální 4 2 4 4 4" xfId="1086" xr:uid="{00000000-0005-0000-0000-000022050000}"/>
    <cellStyle name="Normální 4 2 4 5" xfId="321" xr:uid="{00000000-0005-0000-0000-000023050000}"/>
    <cellStyle name="Normální 4 2 4 5 2" xfId="1087" xr:uid="{00000000-0005-0000-0000-000024050000}"/>
    <cellStyle name="Normální 4 2 4 6" xfId="1088" xr:uid="{00000000-0005-0000-0000-000025050000}"/>
    <cellStyle name="Normální 4 2 4 6 2" xfId="1734" xr:uid="{00000000-0005-0000-0000-000026050000}"/>
    <cellStyle name="Normální 4 2 4 7" xfId="1089" xr:uid="{00000000-0005-0000-0000-000027050000}"/>
    <cellStyle name="Normální 4 2 4 7 2" xfId="1585" xr:uid="{00000000-0005-0000-0000-000028050000}"/>
    <cellStyle name="Normální 4 2 4 8" xfId="1436" xr:uid="{00000000-0005-0000-0000-000029050000}"/>
    <cellStyle name="Normální 4 2 4 9" xfId="1516" xr:uid="{00000000-0005-0000-0000-00002A050000}"/>
    <cellStyle name="Normální 4 2 5" xfId="154" xr:uid="{00000000-0005-0000-0000-00002B050000}"/>
    <cellStyle name="Normální 4 2 5 2" xfId="430" xr:uid="{00000000-0005-0000-0000-00002C050000}"/>
    <cellStyle name="Normální 4 2 5 2 2" xfId="1090" xr:uid="{00000000-0005-0000-0000-00002D050000}"/>
    <cellStyle name="Normální 4 2 5 3" xfId="1091" xr:uid="{00000000-0005-0000-0000-00002E050000}"/>
    <cellStyle name="Normální 4 2 5 3 2" xfId="1843" xr:uid="{00000000-0005-0000-0000-00002F050000}"/>
    <cellStyle name="Normální 4 2 5 4" xfId="1092" xr:uid="{00000000-0005-0000-0000-000030050000}"/>
    <cellStyle name="Normální 4 2 5 4 2" xfId="1636" xr:uid="{00000000-0005-0000-0000-000031050000}"/>
    <cellStyle name="Normální 4 2 5 5" xfId="1407" xr:uid="{00000000-0005-0000-0000-000032050000}"/>
    <cellStyle name="Normální 4 2 5 6" xfId="1487" xr:uid="{00000000-0005-0000-0000-000033050000}"/>
    <cellStyle name="Normální 4 2 6" xfId="223" xr:uid="{00000000-0005-0000-0000-000034050000}"/>
    <cellStyle name="Normální 4 2 6 2" xfId="499" xr:uid="{00000000-0005-0000-0000-000035050000}"/>
    <cellStyle name="Normální 4 2 6 2 2" xfId="1093" xr:uid="{00000000-0005-0000-0000-000036050000}"/>
    <cellStyle name="Normální 4 2 6 3" xfId="1094" xr:uid="{00000000-0005-0000-0000-000037050000}"/>
    <cellStyle name="Normální 4 2 6 3 2" xfId="1912" xr:uid="{00000000-0005-0000-0000-000038050000}"/>
    <cellStyle name="Normální 4 2 6 4" xfId="1095" xr:uid="{00000000-0005-0000-0000-000039050000}"/>
    <cellStyle name="Normální 4 2 6 4 2" xfId="2012" xr:uid="{00000000-0005-0000-0000-00003A050000}"/>
    <cellStyle name="Normální 4 2 6 5" xfId="1617" xr:uid="{00000000-0005-0000-0000-00003B050000}"/>
    <cellStyle name="Normální 4 2 7" xfId="85" xr:uid="{00000000-0005-0000-0000-00003C050000}"/>
    <cellStyle name="Normální 4 2 7 2" xfId="361" xr:uid="{00000000-0005-0000-0000-00003D050000}"/>
    <cellStyle name="Normální 4 2 7 2 2" xfId="1096" xr:uid="{00000000-0005-0000-0000-00003E050000}"/>
    <cellStyle name="Normální 4 2 7 3" xfId="1097" xr:uid="{00000000-0005-0000-0000-00003F050000}"/>
    <cellStyle name="Normální 4 2 7 3 2" xfId="1774" xr:uid="{00000000-0005-0000-0000-000040050000}"/>
    <cellStyle name="Normální 4 2 7 4" xfId="1098" xr:uid="{00000000-0005-0000-0000-000041050000}"/>
    <cellStyle name="Normální 4 2 8" xfId="292" xr:uid="{00000000-0005-0000-0000-000042050000}"/>
    <cellStyle name="Normální 4 2 8 2" xfId="1099" xr:uid="{00000000-0005-0000-0000-000043050000}"/>
    <cellStyle name="Normální 4 2 9" xfId="1100" xr:uid="{00000000-0005-0000-0000-000044050000}"/>
    <cellStyle name="Normální 4 2 9 2" xfId="1705" xr:uid="{00000000-0005-0000-0000-000045050000}"/>
    <cellStyle name="Normální 4 3" xfId="12" xr:uid="{00000000-0005-0000-0000-000046050000}"/>
    <cellStyle name="Normální 4 3 10" xfId="1101" xr:uid="{00000000-0005-0000-0000-000047050000}"/>
    <cellStyle name="Normální 4 3 10 2" xfId="1547" xr:uid="{00000000-0005-0000-0000-000048050000}"/>
    <cellStyle name="Normální 4 3 11" xfId="1392" xr:uid="{00000000-0005-0000-0000-000049050000}"/>
    <cellStyle name="Normální 4 3 12" xfId="1472" xr:uid="{00000000-0005-0000-0000-00004A050000}"/>
    <cellStyle name="Normální 4 3 2" xfId="24" xr:uid="{00000000-0005-0000-0000-00004B050000}"/>
    <cellStyle name="Normální 4 3 2 10" xfId="1495" xr:uid="{00000000-0005-0000-0000-00004C050000}"/>
    <cellStyle name="Normální 4 3 2 2" xfId="53" xr:uid="{00000000-0005-0000-0000-00004D050000}"/>
    <cellStyle name="Normální 4 3 2 2 2" xfId="191" xr:uid="{00000000-0005-0000-0000-00004E050000}"/>
    <cellStyle name="Normální 4 3 2 2 2 2" xfId="467" xr:uid="{00000000-0005-0000-0000-00004F050000}"/>
    <cellStyle name="Normální 4 3 2 2 2 2 2" xfId="1102" xr:uid="{00000000-0005-0000-0000-000050050000}"/>
    <cellStyle name="Normální 4 3 2 2 2 3" xfId="1103" xr:uid="{00000000-0005-0000-0000-000051050000}"/>
    <cellStyle name="Normální 4 3 2 2 2 3 2" xfId="1880" xr:uid="{00000000-0005-0000-0000-000052050000}"/>
    <cellStyle name="Normální 4 3 2 2 2 4" xfId="1104" xr:uid="{00000000-0005-0000-0000-000053050000}"/>
    <cellStyle name="Normální 4 3 2 2 2 4 2" xfId="2013" xr:uid="{00000000-0005-0000-0000-000054050000}"/>
    <cellStyle name="Normální 4 3 2 2 2 5" xfId="1673" xr:uid="{00000000-0005-0000-0000-000055050000}"/>
    <cellStyle name="Normální 4 3 2 2 3" xfId="260" xr:uid="{00000000-0005-0000-0000-000056050000}"/>
    <cellStyle name="Normální 4 3 2 2 3 2" xfId="536" xr:uid="{00000000-0005-0000-0000-000057050000}"/>
    <cellStyle name="Normální 4 3 2 2 3 2 2" xfId="1105" xr:uid="{00000000-0005-0000-0000-000058050000}"/>
    <cellStyle name="Normální 4 3 2 2 3 3" xfId="1106" xr:uid="{00000000-0005-0000-0000-000059050000}"/>
    <cellStyle name="Normální 4 3 2 2 3 3 2" xfId="1949" xr:uid="{00000000-0005-0000-0000-00005A050000}"/>
    <cellStyle name="Normální 4 3 2 2 3 4" xfId="1107" xr:uid="{00000000-0005-0000-0000-00005B050000}"/>
    <cellStyle name="Normální 4 3 2 2 4" xfId="122" xr:uid="{00000000-0005-0000-0000-00005C050000}"/>
    <cellStyle name="Normální 4 3 2 2 4 2" xfId="398" xr:uid="{00000000-0005-0000-0000-00005D050000}"/>
    <cellStyle name="Normální 4 3 2 2 4 2 2" xfId="1108" xr:uid="{00000000-0005-0000-0000-00005E050000}"/>
    <cellStyle name="Normální 4 3 2 2 4 3" xfId="1109" xr:uid="{00000000-0005-0000-0000-00005F050000}"/>
    <cellStyle name="Normální 4 3 2 2 4 3 2" xfId="1811" xr:uid="{00000000-0005-0000-0000-000060050000}"/>
    <cellStyle name="Normální 4 3 2 2 4 4" xfId="1110" xr:uid="{00000000-0005-0000-0000-000061050000}"/>
    <cellStyle name="Normální 4 3 2 2 5" xfId="329" xr:uid="{00000000-0005-0000-0000-000062050000}"/>
    <cellStyle name="Normální 4 3 2 2 5 2" xfId="1111" xr:uid="{00000000-0005-0000-0000-000063050000}"/>
    <cellStyle name="Normální 4 3 2 2 6" xfId="1112" xr:uid="{00000000-0005-0000-0000-000064050000}"/>
    <cellStyle name="Normální 4 3 2 2 6 2" xfId="1742" xr:uid="{00000000-0005-0000-0000-000065050000}"/>
    <cellStyle name="Normální 4 3 2 2 7" xfId="1113" xr:uid="{00000000-0005-0000-0000-000066050000}"/>
    <cellStyle name="Normální 4 3 2 2 7 2" xfId="1593" xr:uid="{00000000-0005-0000-0000-000067050000}"/>
    <cellStyle name="Normální 4 3 2 2 8" xfId="1444" xr:uid="{00000000-0005-0000-0000-000068050000}"/>
    <cellStyle name="Normální 4 3 2 2 9" xfId="1524" xr:uid="{00000000-0005-0000-0000-000069050000}"/>
    <cellStyle name="Normální 4 3 2 3" xfId="162" xr:uid="{00000000-0005-0000-0000-00006A050000}"/>
    <cellStyle name="Normální 4 3 2 3 2" xfId="438" xr:uid="{00000000-0005-0000-0000-00006B050000}"/>
    <cellStyle name="Normální 4 3 2 3 2 2" xfId="1114" xr:uid="{00000000-0005-0000-0000-00006C050000}"/>
    <cellStyle name="Normální 4 3 2 3 3" xfId="1115" xr:uid="{00000000-0005-0000-0000-00006D050000}"/>
    <cellStyle name="Normální 4 3 2 3 3 2" xfId="1851" xr:uid="{00000000-0005-0000-0000-00006E050000}"/>
    <cellStyle name="Normální 4 3 2 3 4" xfId="1116" xr:uid="{00000000-0005-0000-0000-00006F050000}"/>
    <cellStyle name="Normální 4 3 2 3 4 2" xfId="2014" xr:uid="{00000000-0005-0000-0000-000070050000}"/>
    <cellStyle name="Normální 4 3 2 3 5" xfId="1644" xr:uid="{00000000-0005-0000-0000-000071050000}"/>
    <cellStyle name="Normální 4 3 2 4" xfId="231" xr:uid="{00000000-0005-0000-0000-000072050000}"/>
    <cellStyle name="Normální 4 3 2 4 2" xfId="507" xr:uid="{00000000-0005-0000-0000-000073050000}"/>
    <cellStyle name="Normální 4 3 2 4 2 2" xfId="1117" xr:uid="{00000000-0005-0000-0000-000074050000}"/>
    <cellStyle name="Normální 4 3 2 4 3" xfId="1118" xr:uid="{00000000-0005-0000-0000-000075050000}"/>
    <cellStyle name="Normální 4 3 2 4 3 2" xfId="1920" xr:uid="{00000000-0005-0000-0000-000076050000}"/>
    <cellStyle name="Normální 4 3 2 4 4" xfId="1119" xr:uid="{00000000-0005-0000-0000-000077050000}"/>
    <cellStyle name="Normální 4 3 2 5" xfId="93" xr:uid="{00000000-0005-0000-0000-000078050000}"/>
    <cellStyle name="Normální 4 3 2 5 2" xfId="369" xr:uid="{00000000-0005-0000-0000-000079050000}"/>
    <cellStyle name="Normální 4 3 2 5 2 2" xfId="1120" xr:uid="{00000000-0005-0000-0000-00007A050000}"/>
    <cellStyle name="Normální 4 3 2 5 3" xfId="1121" xr:uid="{00000000-0005-0000-0000-00007B050000}"/>
    <cellStyle name="Normální 4 3 2 5 3 2" xfId="1782" xr:uid="{00000000-0005-0000-0000-00007C050000}"/>
    <cellStyle name="Normální 4 3 2 5 4" xfId="1122" xr:uid="{00000000-0005-0000-0000-00007D050000}"/>
    <cellStyle name="Normální 4 3 2 6" xfId="300" xr:uid="{00000000-0005-0000-0000-00007E050000}"/>
    <cellStyle name="Normální 4 3 2 6 2" xfId="1123" xr:uid="{00000000-0005-0000-0000-00007F050000}"/>
    <cellStyle name="Normální 4 3 2 7" xfId="1124" xr:uid="{00000000-0005-0000-0000-000080050000}"/>
    <cellStyle name="Normální 4 3 2 7 2" xfId="1713" xr:uid="{00000000-0005-0000-0000-000081050000}"/>
    <cellStyle name="Normální 4 3 2 8" xfId="1125" xr:uid="{00000000-0005-0000-0000-000082050000}"/>
    <cellStyle name="Normální 4 3 2 8 2" xfId="1559" xr:uid="{00000000-0005-0000-0000-000083050000}"/>
    <cellStyle name="Normální 4 3 2 9" xfId="1415" xr:uid="{00000000-0005-0000-0000-000084050000}"/>
    <cellStyle name="Normální 4 3 3" xfId="70" xr:uid="{00000000-0005-0000-0000-000085050000}"/>
    <cellStyle name="Normální 4 3 3 2" xfId="208" xr:uid="{00000000-0005-0000-0000-000086050000}"/>
    <cellStyle name="Normální 4 3 3 2 2" xfId="484" xr:uid="{00000000-0005-0000-0000-000087050000}"/>
    <cellStyle name="Normální 4 3 3 2 2 2" xfId="1126" xr:uid="{00000000-0005-0000-0000-000088050000}"/>
    <cellStyle name="Normální 4 3 3 2 3" xfId="1127" xr:uid="{00000000-0005-0000-0000-000089050000}"/>
    <cellStyle name="Normální 4 3 3 2 3 2" xfId="1897" xr:uid="{00000000-0005-0000-0000-00008A050000}"/>
    <cellStyle name="Normální 4 3 3 2 4" xfId="1128" xr:uid="{00000000-0005-0000-0000-00008B050000}"/>
    <cellStyle name="Normální 4 3 3 2 4 2" xfId="2015" xr:uid="{00000000-0005-0000-0000-00008C050000}"/>
    <cellStyle name="Normální 4 3 3 2 5" xfId="1690" xr:uid="{00000000-0005-0000-0000-00008D050000}"/>
    <cellStyle name="Normální 4 3 3 3" xfId="277" xr:uid="{00000000-0005-0000-0000-00008E050000}"/>
    <cellStyle name="Normální 4 3 3 3 2" xfId="553" xr:uid="{00000000-0005-0000-0000-00008F050000}"/>
    <cellStyle name="Normální 4 3 3 3 2 2" xfId="1129" xr:uid="{00000000-0005-0000-0000-000090050000}"/>
    <cellStyle name="Normální 4 3 3 3 3" xfId="1130" xr:uid="{00000000-0005-0000-0000-000091050000}"/>
    <cellStyle name="Normální 4 3 3 3 3 2" xfId="1966" xr:uid="{00000000-0005-0000-0000-000092050000}"/>
    <cellStyle name="Normální 4 3 3 3 4" xfId="1131" xr:uid="{00000000-0005-0000-0000-000093050000}"/>
    <cellStyle name="Normální 4 3 3 4" xfId="139" xr:uid="{00000000-0005-0000-0000-000094050000}"/>
    <cellStyle name="Normální 4 3 3 4 2" xfId="415" xr:uid="{00000000-0005-0000-0000-000095050000}"/>
    <cellStyle name="Normální 4 3 3 4 2 2" xfId="1132" xr:uid="{00000000-0005-0000-0000-000096050000}"/>
    <cellStyle name="Normální 4 3 3 4 3" xfId="1133" xr:uid="{00000000-0005-0000-0000-000097050000}"/>
    <cellStyle name="Normální 4 3 3 4 3 2" xfId="1828" xr:uid="{00000000-0005-0000-0000-000098050000}"/>
    <cellStyle name="Normální 4 3 3 4 4" xfId="1134" xr:uid="{00000000-0005-0000-0000-000099050000}"/>
    <cellStyle name="Normální 4 3 3 5" xfId="346" xr:uid="{00000000-0005-0000-0000-00009A050000}"/>
    <cellStyle name="Normální 4 3 3 5 2" xfId="1135" xr:uid="{00000000-0005-0000-0000-00009B050000}"/>
    <cellStyle name="Normální 4 3 3 6" xfId="1136" xr:uid="{00000000-0005-0000-0000-00009C050000}"/>
    <cellStyle name="Normální 4 3 3 6 2" xfId="1759" xr:uid="{00000000-0005-0000-0000-00009D050000}"/>
    <cellStyle name="Normální 4 3 3 7" xfId="1137" xr:uid="{00000000-0005-0000-0000-00009E050000}"/>
    <cellStyle name="Normální 4 3 3 7 2" xfId="1610" xr:uid="{00000000-0005-0000-0000-00009F050000}"/>
    <cellStyle name="Normální 4 3 3 8" xfId="1461" xr:uid="{00000000-0005-0000-0000-0000A0050000}"/>
    <cellStyle name="Normální 4 3 3 9" xfId="1541" xr:uid="{00000000-0005-0000-0000-0000A1050000}"/>
    <cellStyle name="Normální 4 3 4" xfId="41" xr:uid="{00000000-0005-0000-0000-0000A2050000}"/>
    <cellStyle name="Normální 4 3 4 2" xfId="179" xr:uid="{00000000-0005-0000-0000-0000A3050000}"/>
    <cellStyle name="Normální 4 3 4 2 2" xfId="455" xr:uid="{00000000-0005-0000-0000-0000A4050000}"/>
    <cellStyle name="Normální 4 3 4 2 2 2" xfId="1138" xr:uid="{00000000-0005-0000-0000-0000A5050000}"/>
    <cellStyle name="Normální 4 3 4 2 3" xfId="1139" xr:uid="{00000000-0005-0000-0000-0000A6050000}"/>
    <cellStyle name="Normální 4 3 4 2 3 2" xfId="1868" xr:uid="{00000000-0005-0000-0000-0000A7050000}"/>
    <cellStyle name="Normální 4 3 4 2 4" xfId="1140" xr:uid="{00000000-0005-0000-0000-0000A8050000}"/>
    <cellStyle name="Normální 4 3 4 2 4 2" xfId="2016" xr:uid="{00000000-0005-0000-0000-0000A9050000}"/>
    <cellStyle name="Normální 4 3 4 2 5" xfId="1661" xr:uid="{00000000-0005-0000-0000-0000AA050000}"/>
    <cellStyle name="Normální 4 3 4 3" xfId="248" xr:uid="{00000000-0005-0000-0000-0000AB050000}"/>
    <cellStyle name="Normální 4 3 4 3 2" xfId="524" xr:uid="{00000000-0005-0000-0000-0000AC050000}"/>
    <cellStyle name="Normální 4 3 4 3 2 2" xfId="1141" xr:uid="{00000000-0005-0000-0000-0000AD050000}"/>
    <cellStyle name="Normální 4 3 4 3 3" xfId="1142" xr:uid="{00000000-0005-0000-0000-0000AE050000}"/>
    <cellStyle name="Normální 4 3 4 3 3 2" xfId="1937" xr:uid="{00000000-0005-0000-0000-0000AF050000}"/>
    <cellStyle name="Normální 4 3 4 3 4" xfId="1143" xr:uid="{00000000-0005-0000-0000-0000B0050000}"/>
    <cellStyle name="Normální 4 3 4 4" xfId="110" xr:uid="{00000000-0005-0000-0000-0000B1050000}"/>
    <cellStyle name="Normální 4 3 4 4 2" xfId="386" xr:uid="{00000000-0005-0000-0000-0000B2050000}"/>
    <cellStyle name="Normální 4 3 4 4 2 2" xfId="1144" xr:uid="{00000000-0005-0000-0000-0000B3050000}"/>
    <cellStyle name="Normální 4 3 4 4 3" xfId="1145" xr:uid="{00000000-0005-0000-0000-0000B4050000}"/>
    <cellStyle name="Normální 4 3 4 4 3 2" xfId="1799" xr:uid="{00000000-0005-0000-0000-0000B5050000}"/>
    <cellStyle name="Normální 4 3 4 4 4" xfId="1146" xr:uid="{00000000-0005-0000-0000-0000B6050000}"/>
    <cellStyle name="Normální 4 3 4 5" xfId="317" xr:uid="{00000000-0005-0000-0000-0000B7050000}"/>
    <cellStyle name="Normální 4 3 4 5 2" xfId="1147" xr:uid="{00000000-0005-0000-0000-0000B8050000}"/>
    <cellStyle name="Normální 4 3 4 6" xfId="1148" xr:uid="{00000000-0005-0000-0000-0000B9050000}"/>
    <cellStyle name="Normální 4 3 4 6 2" xfId="1730" xr:uid="{00000000-0005-0000-0000-0000BA050000}"/>
    <cellStyle name="Normální 4 3 4 7" xfId="1149" xr:uid="{00000000-0005-0000-0000-0000BB050000}"/>
    <cellStyle name="Normální 4 3 4 7 2" xfId="1581" xr:uid="{00000000-0005-0000-0000-0000BC050000}"/>
    <cellStyle name="Normální 4 3 4 8" xfId="1432" xr:uid="{00000000-0005-0000-0000-0000BD050000}"/>
    <cellStyle name="Normální 4 3 4 9" xfId="1512" xr:uid="{00000000-0005-0000-0000-0000BE050000}"/>
    <cellStyle name="Normální 4 3 5" xfId="150" xr:uid="{00000000-0005-0000-0000-0000BF050000}"/>
    <cellStyle name="Normální 4 3 5 2" xfId="426" xr:uid="{00000000-0005-0000-0000-0000C0050000}"/>
    <cellStyle name="Normální 4 3 5 2 2" xfId="1150" xr:uid="{00000000-0005-0000-0000-0000C1050000}"/>
    <cellStyle name="Normální 4 3 5 3" xfId="1151" xr:uid="{00000000-0005-0000-0000-0000C2050000}"/>
    <cellStyle name="Normální 4 3 5 3 2" xfId="1839" xr:uid="{00000000-0005-0000-0000-0000C3050000}"/>
    <cellStyle name="Normální 4 3 5 4" xfId="1152" xr:uid="{00000000-0005-0000-0000-0000C4050000}"/>
    <cellStyle name="Normální 4 3 5 4 2" xfId="1632" xr:uid="{00000000-0005-0000-0000-0000C5050000}"/>
    <cellStyle name="Normální 4 3 5 5" xfId="1403" xr:uid="{00000000-0005-0000-0000-0000C6050000}"/>
    <cellStyle name="Normální 4 3 5 6" xfId="1483" xr:uid="{00000000-0005-0000-0000-0000C7050000}"/>
    <cellStyle name="Normální 4 3 6" xfId="219" xr:uid="{00000000-0005-0000-0000-0000C8050000}"/>
    <cellStyle name="Normální 4 3 6 2" xfId="495" xr:uid="{00000000-0005-0000-0000-0000C9050000}"/>
    <cellStyle name="Normální 4 3 6 2 2" xfId="1153" xr:uid="{00000000-0005-0000-0000-0000CA050000}"/>
    <cellStyle name="Normální 4 3 6 3" xfId="1154" xr:uid="{00000000-0005-0000-0000-0000CB050000}"/>
    <cellStyle name="Normální 4 3 6 3 2" xfId="1908" xr:uid="{00000000-0005-0000-0000-0000CC050000}"/>
    <cellStyle name="Normální 4 3 6 4" xfId="1155" xr:uid="{00000000-0005-0000-0000-0000CD050000}"/>
    <cellStyle name="Normální 4 3 6 4 2" xfId="2017" xr:uid="{00000000-0005-0000-0000-0000CE050000}"/>
    <cellStyle name="Normální 4 3 6 5" xfId="1621" xr:uid="{00000000-0005-0000-0000-0000CF050000}"/>
    <cellStyle name="Normální 4 3 7" xfId="81" xr:uid="{00000000-0005-0000-0000-0000D0050000}"/>
    <cellStyle name="Normální 4 3 7 2" xfId="357" xr:uid="{00000000-0005-0000-0000-0000D1050000}"/>
    <cellStyle name="Normální 4 3 7 2 2" xfId="1156" xr:uid="{00000000-0005-0000-0000-0000D2050000}"/>
    <cellStyle name="Normální 4 3 7 3" xfId="1157" xr:uid="{00000000-0005-0000-0000-0000D3050000}"/>
    <cellStyle name="Normální 4 3 7 3 2" xfId="1770" xr:uid="{00000000-0005-0000-0000-0000D4050000}"/>
    <cellStyle name="Normální 4 3 7 4" xfId="1158" xr:uid="{00000000-0005-0000-0000-0000D5050000}"/>
    <cellStyle name="Normální 4 3 8" xfId="288" xr:uid="{00000000-0005-0000-0000-0000D6050000}"/>
    <cellStyle name="Normální 4 3 8 2" xfId="1159" xr:uid="{00000000-0005-0000-0000-0000D7050000}"/>
    <cellStyle name="Normální 4 3 9" xfId="1160" xr:uid="{00000000-0005-0000-0000-0000D8050000}"/>
    <cellStyle name="Normální 4 3 9 2" xfId="1701" xr:uid="{00000000-0005-0000-0000-0000D9050000}"/>
    <cellStyle name="Normální 4 4" xfId="20" xr:uid="{00000000-0005-0000-0000-0000DA050000}"/>
    <cellStyle name="Normální 4 4 10" xfId="1491" xr:uid="{00000000-0005-0000-0000-0000DB050000}"/>
    <cellStyle name="Normální 4 4 2" xfId="49" xr:uid="{00000000-0005-0000-0000-0000DC050000}"/>
    <cellStyle name="Normální 4 4 2 2" xfId="187" xr:uid="{00000000-0005-0000-0000-0000DD050000}"/>
    <cellStyle name="Normální 4 4 2 2 2" xfId="463" xr:uid="{00000000-0005-0000-0000-0000DE050000}"/>
    <cellStyle name="Normální 4 4 2 2 2 2" xfId="1161" xr:uid="{00000000-0005-0000-0000-0000DF050000}"/>
    <cellStyle name="Normální 4 4 2 2 3" xfId="1162" xr:uid="{00000000-0005-0000-0000-0000E0050000}"/>
    <cellStyle name="Normální 4 4 2 2 3 2" xfId="1876" xr:uid="{00000000-0005-0000-0000-0000E1050000}"/>
    <cellStyle name="Normální 4 4 2 2 4" xfId="1163" xr:uid="{00000000-0005-0000-0000-0000E2050000}"/>
    <cellStyle name="Normální 4 4 2 2 4 2" xfId="2018" xr:uid="{00000000-0005-0000-0000-0000E3050000}"/>
    <cellStyle name="Normální 4 4 2 2 5" xfId="1669" xr:uid="{00000000-0005-0000-0000-0000E4050000}"/>
    <cellStyle name="Normální 4 4 2 3" xfId="256" xr:uid="{00000000-0005-0000-0000-0000E5050000}"/>
    <cellStyle name="Normální 4 4 2 3 2" xfId="532" xr:uid="{00000000-0005-0000-0000-0000E6050000}"/>
    <cellStyle name="Normální 4 4 2 3 2 2" xfId="1164" xr:uid="{00000000-0005-0000-0000-0000E7050000}"/>
    <cellStyle name="Normální 4 4 2 3 3" xfId="1165" xr:uid="{00000000-0005-0000-0000-0000E8050000}"/>
    <cellStyle name="Normální 4 4 2 3 3 2" xfId="1945" xr:uid="{00000000-0005-0000-0000-0000E9050000}"/>
    <cellStyle name="Normální 4 4 2 3 4" xfId="1166" xr:uid="{00000000-0005-0000-0000-0000EA050000}"/>
    <cellStyle name="Normální 4 4 2 4" xfId="118" xr:uid="{00000000-0005-0000-0000-0000EB050000}"/>
    <cellStyle name="Normální 4 4 2 4 2" xfId="394" xr:uid="{00000000-0005-0000-0000-0000EC050000}"/>
    <cellStyle name="Normální 4 4 2 4 2 2" xfId="1167" xr:uid="{00000000-0005-0000-0000-0000ED050000}"/>
    <cellStyle name="Normální 4 4 2 4 3" xfId="1168" xr:uid="{00000000-0005-0000-0000-0000EE050000}"/>
    <cellStyle name="Normální 4 4 2 4 3 2" xfId="1807" xr:uid="{00000000-0005-0000-0000-0000EF050000}"/>
    <cellStyle name="Normální 4 4 2 4 4" xfId="1169" xr:uid="{00000000-0005-0000-0000-0000F0050000}"/>
    <cellStyle name="Normální 4 4 2 5" xfId="325" xr:uid="{00000000-0005-0000-0000-0000F1050000}"/>
    <cellStyle name="Normální 4 4 2 5 2" xfId="1170" xr:uid="{00000000-0005-0000-0000-0000F2050000}"/>
    <cellStyle name="Normální 4 4 2 6" xfId="1171" xr:uid="{00000000-0005-0000-0000-0000F3050000}"/>
    <cellStyle name="Normální 4 4 2 6 2" xfId="1738" xr:uid="{00000000-0005-0000-0000-0000F4050000}"/>
    <cellStyle name="Normální 4 4 2 7" xfId="1172" xr:uid="{00000000-0005-0000-0000-0000F5050000}"/>
    <cellStyle name="Normální 4 4 2 7 2" xfId="1589" xr:uid="{00000000-0005-0000-0000-0000F6050000}"/>
    <cellStyle name="Normální 4 4 2 8" xfId="1440" xr:uid="{00000000-0005-0000-0000-0000F7050000}"/>
    <cellStyle name="Normální 4 4 2 9" xfId="1520" xr:uid="{00000000-0005-0000-0000-0000F8050000}"/>
    <cellStyle name="Normální 4 4 3" xfId="158" xr:uid="{00000000-0005-0000-0000-0000F9050000}"/>
    <cellStyle name="Normální 4 4 3 2" xfId="434" xr:uid="{00000000-0005-0000-0000-0000FA050000}"/>
    <cellStyle name="Normální 4 4 3 2 2" xfId="1173" xr:uid="{00000000-0005-0000-0000-0000FB050000}"/>
    <cellStyle name="Normální 4 4 3 3" xfId="1174" xr:uid="{00000000-0005-0000-0000-0000FC050000}"/>
    <cellStyle name="Normální 4 4 3 3 2" xfId="1847" xr:uid="{00000000-0005-0000-0000-0000FD050000}"/>
    <cellStyle name="Normální 4 4 3 4" xfId="1175" xr:uid="{00000000-0005-0000-0000-0000FE050000}"/>
    <cellStyle name="Normální 4 4 3 4 2" xfId="2019" xr:uid="{00000000-0005-0000-0000-0000FF050000}"/>
    <cellStyle name="Normální 4 4 3 5" xfId="1640" xr:uid="{00000000-0005-0000-0000-000000060000}"/>
    <cellStyle name="Normální 4 4 4" xfId="227" xr:uid="{00000000-0005-0000-0000-000001060000}"/>
    <cellStyle name="Normální 4 4 4 2" xfId="503" xr:uid="{00000000-0005-0000-0000-000002060000}"/>
    <cellStyle name="Normální 4 4 4 2 2" xfId="1176" xr:uid="{00000000-0005-0000-0000-000003060000}"/>
    <cellStyle name="Normální 4 4 4 3" xfId="1177" xr:uid="{00000000-0005-0000-0000-000004060000}"/>
    <cellStyle name="Normální 4 4 4 3 2" xfId="1916" xr:uid="{00000000-0005-0000-0000-000005060000}"/>
    <cellStyle name="Normální 4 4 4 4" xfId="1178" xr:uid="{00000000-0005-0000-0000-000006060000}"/>
    <cellStyle name="Normální 4 4 5" xfId="89" xr:uid="{00000000-0005-0000-0000-000007060000}"/>
    <cellStyle name="Normální 4 4 5 2" xfId="365" xr:uid="{00000000-0005-0000-0000-000008060000}"/>
    <cellStyle name="Normální 4 4 5 2 2" xfId="1179" xr:uid="{00000000-0005-0000-0000-000009060000}"/>
    <cellStyle name="Normální 4 4 5 3" xfId="1180" xr:uid="{00000000-0005-0000-0000-00000A060000}"/>
    <cellStyle name="Normální 4 4 5 3 2" xfId="1778" xr:uid="{00000000-0005-0000-0000-00000B060000}"/>
    <cellStyle name="Normální 4 4 5 4" xfId="1181" xr:uid="{00000000-0005-0000-0000-00000C060000}"/>
    <cellStyle name="Normální 4 4 6" xfId="296" xr:uid="{00000000-0005-0000-0000-00000D060000}"/>
    <cellStyle name="Normální 4 4 6 2" xfId="1182" xr:uid="{00000000-0005-0000-0000-00000E060000}"/>
    <cellStyle name="Normální 4 4 7" xfId="1183" xr:uid="{00000000-0005-0000-0000-00000F060000}"/>
    <cellStyle name="Normální 4 4 7 2" xfId="1709" xr:uid="{00000000-0005-0000-0000-000010060000}"/>
    <cellStyle name="Normální 4 4 8" xfId="1184" xr:uid="{00000000-0005-0000-0000-000011060000}"/>
    <cellStyle name="Normální 4 4 8 2" xfId="1555" xr:uid="{00000000-0005-0000-0000-000012060000}"/>
    <cellStyle name="Normální 4 4 9" xfId="1411" xr:uid="{00000000-0005-0000-0000-000013060000}"/>
    <cellStyle name="Normální 4 5" xfId="8" xr:uid="{00000000-0005-0000-0000-000014060000}"/>
    <cellStyle name="Normální 4 5 10" xfId="1479" xr:uid="{00000000-0005-0000-0000-000015060000}"/>
    <cellStyle name="Normální 4 5 2" xfId="37" xr:uid="{00000000-0005-0000-0000-000016060000}"/>
    <cellStyle name="Normální 4 5 2 2" xfId="175" xr:uid="{00000000-0005-0000-0000-000017060000}"/>
    <cellStyle name="Normální 4 5 2 2 2" xfId="451" xr:uid="{00000000-0005-0000-0000-000018060000}"/>
    <cellStyle name="Normální 4 5 2 2 2 2" xfId="1185" xr:uid="{00000000-0005-0000-0000-000019060000}"/>
    <cellStyle name="Normální 4 5 2 2 3" xfId="1186" xr:uid="{00000000-0005-0000-0000-00001A060000}"/>
    <cellStyle name="Normální 4 5 2 2 3 2" xfId="1864" xr:uid="{00000000-0005-0000-0000-00001B060000}"/>
    <cellStyle name="Normální 4 5 2 2 4" xfId="1187" xr:uid="{00000000-0005-0000-0000-00001C060000}"/>
    <cellStyle name="Normální 4 5 2 2 4 2" xfId="2020" xr:uid="{00000000-0005-0000-0000-00001D060000}"/>
    <cellStyle name="Normální 4 5 2 2 5" xfId="1657" xr:uid="{00000000-0005-0000-0000-00001E060000}"/>
    <cellStyle name="Normální 4 5 2 3" xfId="244" xr:uid="{00000000-0005-0000-0000-00001F060000}"/>
    <cellStyle name="Normální 4 5 2 3 2" xfId="520" xr:uid="{00000000-0005-0000-0000-000020060000}"/>
    <cellStyle name="Normální 4 5 2 3 2 2" xfId="1188" xr:uid="{00000000-0005-0000-0000-000021060000}"/>
    <cellStyle name="Normální 4 5 2 3 3" xfId="1189" xr:uid="{00000000-0005-0000-0000-000022060000}"/>
    <cellStyle name="Normální 4 5 2 3 3 2" xfId="1933" xr:uid="{00000000-0005-0000-0000-000023060000}"/>
    <cellStyle name="Normální 4 5 2 3 4" xfId="1190" xr:uid="{00000000-0005-0000-0000-000024060000}"/>
    <cellStyle name="Normální 4 5 2 4" xfId="106" xr:uid="{00000000-0005-0000-0000-000025060000}"/>
    <cellStyle name="Normální 4 5 2 4 2" xfId="382" xr:uid="{00000000-0005-0000-0000-000026060000}"/>
    <cellStyle name="Normální 4 5 2 4 2 2" xfId="1191" xr:uid="{00000000-0005-0000-0000-000027060000}"/>
    <cellStyle name="Normální 4 5 2 4 3" xfId="1192" xr:uid="{00000000-0005-0000-0000-000028060000}"/>
    <cellStyle name="Normální 4 5 2 4 3 2" xfId="1795" xr:uid="{00000000-0005-0000-0000-000029060000}"/>
    <cellStyle name="Normální 4 5 2 4 4" xfId="1193" xr:uid="{00000000-0005-0000-0000-00002A060000}"/>
    <cellStyle name="Normální 4 5 2 5" xfId="313" xr:uid="{00000000-0005-0000-0000-00002B060000}"/>
    <cellStyle name="Normální 4 5 2 5 2" xfId="1194" xr:uid="{00000000-0005-0000-0000-00002C060000}"/>
    <cellStyle name="Normální 4 5 2 6" xfId="1195" xr:uid="{00000000-0005-0000-0000-00002D060000}"/>
    <cellStyle name="Normální 4 5 2 6 2" xfId="1726" xr:uid="{00000000-0005-0000-0000-00002E060000}"/>
    <cellStyle name="Normální 4 5 2 7" xfId="1196" xr:uid="{00000000-0005-0000-0000-00002F060000}"/>
    <cellStyle name="Normální 4 5 2 7 2" xfId="1577" xr:uid="{00000000-0005-0000-0000-000030060000}"/>
    <cellStyle name="Normální 4 5 2 8" xfId="1428" xr:uid="{00000000-0005-0000-0000-000031060000}"/>
    <cellStyle name="Normální 4 5 2 9" xfId="1508" xr:uid="{00000000-0005-0000-0000-000032060000}"/>
    <cellStyle name="Normální 4 5 3" xfId="146" xr:uid="{00000000-0005-0000-0000-000033060000}"/>
    <cellStyle name="Normální 4 5 3 2" xfId="422" xr:uid="{00000000-0005-0000-0000-000034060000}"/>
    <cellStyle name="Normální 4 5 3 2 2" xfId="1197" xr:uid="{00000000-0005-0000-0000-000035060000}"/>
    <cellStyle name="Normální 4 5 3 3" xfId="1198" xr:uid="{00000000-0005-0000-0000-000036060000}"/>
    <cellStyle name="Normální 4 5 3 3 2" xfId="1835" xr:uid="{00000000-0005-0000-0000-000037060000}"/>
    <cellStyle name="Normální 4 5 3 4" xfId="1199" xr:uid="{00000000-0005-0000-0000-000038060000}"/>
    <cellStyle name="Normální 4 5 3 4 2" xfId="2021" xr:uid="{00000000-0005-0000-0000-000039060000}"/>
    <cellStyle name="Normální 4 5 3 5" xfId="1628" xr:uid="{00000000-0005-0000-0000-00003A060000}"/>
    <cellStyle name="Normální 4 5 4" xfId="215" xr:uid="{00000000-0005-0000-0000-00003B060000}"/>
    <cellStyle name="Normální 4 5 4 2" xfId="491" xr:uid="{00000000-0005-0000-0000-00003C060000}"/>
    <cellStyle name="Normální 4 5 4 2 2" xfId="1200" xr:uid="{00000000-0005-0000-0000-00003D060000}"/>
    <cellStyle name="Normální 4 5 4 3" xfId="1201" xr:uid="{00000000-0005-0000-0000-00003E060000}"/>
    <cellStyle name="Normální 4 5 4 3 2" xfId="1904" xr:uid="{00000000-0005-0000-0000-00003F060000}"/>
    <cellStyle name="Normální 4 5 4 4" xfId="1202" xr:uid="{00000000-0005-0000-0000-000040060000}"/>
    <cellStyle name="Normální 4 5 5" xfId="77" xr:uid="{00000000-0005-0000-0000-000041060000}"/>
    <cellStyle name="Normální 4 5 5 2" xfId="353" xr:uid="{00000000-0005-0000-0000-000042060000}"/>
    <cellStyle name="Normální 4 5 5 2 2" xfId="1203" xr:uid="{00000000-0005-0000-0000-000043060000}"/>
    <cellStyle name="Normální 4 5 5 3" xfId="1204" xr:uid="{00000000-0005-0000-0000-000044060000}"/>
    <cellStyle name="Normální 4 5 5 3 2" xfId="1766" xr:uid="{00000000-0005-0000-0000-000045060000}"/>
    <cellStyle name="Normální 4 5 5 4" xfId="1205" xr:uid="{00000000-0005-0000-0000-000046060000}"/>
    <cellStyle name="Normální 4 5 6" xfId="284" xr:uid="{00000000-0005-0000-0000-000047060000}"/>
    <cellStyle name="Normální 4 5 6 2" xfId="1206" xr:uid="{00000000-0005-0000-0000-000048060000}"/>
    <cellStyle name="Normální 4 5 7" xfId="1207" xr:uid="{00000000-0005-0000-0000-000049060000}"/>
    <cellStyle name="Normální 4 5 7 2" xfId="1697" xr:uid="{00000000-0005-0000-0000-00004A060000}"/>
    <cellStyle name="Normální 4 5 8" xfId="1208" xr:uid="{00000000-0005-0000-0000-00004B060000}"/>
    <cellStyle name="Normální 4 5 8 2" xfId="1567" xr:uid="{00000000-0005-0000-0000-00004C060000}"/>
    <cellStyle name="Normální 4 5 9" xfId="1399" xr:uid="{00000000-0005-0000-0000-00004D060000}"/>
    <cellStyle name="Normální 4 6" xfId="62" xr:uid="{00000000-0005-0000-0000-00004E060000}"/>
    <cellStyle name="Normální 4 6 2" xfId="200" xr:uid="{00000000-0005-0000-0000-00004F060000}"/>
    <cellStyle name="Normální 4 6 2 2" xfId="476" xr:uid="{00000000-0005-0000-0000-000050060000}"/>
    <cellStyle name="Normální 4 6 2 2 2" xfId="1209" xr:uid="{00000000-0005-0000-0000-000051060000}"/>
    <cellStyle name="Normální 4 6 2 3" xfId="1210" xr:uid="{00000000-0005-0000-0000-000052060000}"/>
    <cellStyle name="Normální 4 6 2 3 2" xfId="1889" xr:uid="{00000000-0005-0000-0000-000053060000}"/>
    <cellStyle name="Normální 4 6 2 4" xfId="1211" xr:uid="{00000000-0005-0000-0000-000054060000}"/>
    <cellStyle name="Normální 4 6 2 4 2" xfId="2022" xr:uid="{00000000-0005-0000-0000-000055060000}"/>
    <cellStyle name="Normální 4 6 2 5" xfId="1682" xr:uid="{00000000-0005-0000-0000-000056060000}"/>
    <cellStyle name="Normální 4 6 3" xfId="269" xr:uid="{00000000-0005-0000-0000-000057060000}"/>
    <cellStyle name="Normální 4 6 3 2" xfId="545" xr:uid="{00000000-0005-0000-0000-000058060000}"/>
    <cellStyle name="Normální 4 6 3 2 2" xfId="1212" xr:uid="{00000000-0005-0000-0000-000059060000}"/>
    <cellStyle name="Normální 4 6 3 3" xfId="1213" xr:uid="{00000000-0005-0000-0000-00005A060000}"/>
    <cellStyle name="Normální 4 6 3 3 2" xfId="1958" xr:uid="{00000000-0005-0000-0000-00005B060000}"/>
    <cellStyle name="Normální 4 6 3 4" xfId="1214" xr:uid="{00000000-0005-0000-0000-00005C060000}"/>
    <cellStyle name="Normální 4 6 4" xfId="131" xr:uid="{00000000-0005-0000-0000-00005D060000}"/>
    <cellStyle name="Normální 4 6 4 2" xfId="407" xr:uid="{00000000-0005-0000-0000-00005E060000}"/>
    <cellStyle name="Normální 4 6 4 2 2" xfId="1215" xr:uid="{00000000-0005-0000-0000-00005F060000}"/>
    <cellStyle name="Normální 4 6 4 3" xfId="1216" xr:uid="{00000000-0005-0000-0000-000060060000}"/>
    <cellStyle name="Normální 4 6 4 3 2" xfId="1820" xr:uid="{00000000-0005-0000-0000-000061060000}"/>
    <cellStyle name="Normální 4 6 4 4" xfId="1217" xr:uid="{00000000-0005-0000-0000-000062060000}"/>
    <cellStyle name="Normální 4 6 5" xfId="338" xr:uid="{00000000-0005-0000-0000-000063060000}"/>
    <cellStyle name="Normální 4 6 5 2" xfId="1218" xr:uid="{00000000-0005-0000-0000-000064060000}"/>
    <cellStyle name="Normální 4 6 6" xfId="1219" xr:uid="{00000000-0005-0000-0000-000065060000}"/>
    <cellStyle name="Normální 4 6 6 2" xfId="1751" xr:uid="{00000000-0005-0000-0000-000066060000}"/>
    <cellStyle name="Normální 4 6 7" xfId="1220" xr:uid="{00000000-0005-0000-0000-000067060000}"/>
    <cellStyle name="Normální 4 6 7 2" xfId="1602" xr:uid="{00000000-0005-0000-0000-000068060000}"/>
    <cellStyle name="Normální 4 6 8" xfId="1453" xr:uid="{00000000-0005-0000-0000-000069060000}"/>
    <cellStyle name="Normální 4 6 9" xfId="1533" xr:uid="{00000000-0005-0000-0000-00006A060000}"/>
    <cellStyle name="Normální 4 7" xfId="34" xr:uid="{00000000-0005-0000-0000-00006B060000}"/>
    <cellStyle name="Normální 4 7 2" xfId="172" xr:uid="{00000000-0005-0000-0000-00006C060000}"/>
    <cellStyle name="Normální 4 7 2 2" xfId="448" xr:uid="{00000000-0005-0000-0000-00006D060000}"/>
    <cellStyle name="Normální 4 7 2 2 2" xfId="1221" xr:uid="{00000000-0005-0000-0000-00006E060000}"/>
    <cellStyle name="Normální 4 7 2 3" xfId="1222" xr:uid="{00000000-0005-0000-0000-00006F060000}"/>
    <cellStyle name="Normální 4 7 2 3 2" xfId="1861" xr:uid="{00000000-0005-0000-0000-000070060000}"/>
    <cellStyle name="Normální 4 7 2 4" xfId="1223" xr:uid="{00000000-0005-0000-0000-000071060000}"/>
    <cellStyle name="Normální 4 7 2 4 2" xfId="2023" xr:uid="{00000000-0005-0000-0000-000072060000}"/>
    <cellStyle name="Normální 4 7 2 5" xfId="1654" xr:uid="{00000000-0005-0000-0000-000073060000}"/>
    <cellStyle name="Normální 4 7 3" xfId="241" xr:uid="{00000000-0005-0000-0000-000074060000}"/>
    <cellStyle name="Normální 4 7 3 2" xfId="517" xr:uid="{00000000-0005-0000-0000-000075060000}"/>
    <cellStyle name="Normální 4 7 3 2 2" xfId="1224" xr:uid="{00000000-0005-0000-0000-000076060000}"/>
    <cellStyle name="Normální 4 7 3 3" xfId="1225" xr:uid="{00000000-0005-0000-0000-000077060000}"/>
    <cellStyle name="Normální 4 7 3 3 2" xfId="1930" xr:uid="{00000000-0005-0000-0000-000078060000}"/>
    <cellStyle name="Normální 4 7 3 4" xfId="1226" xr:uid="{00000000-0005-0000-0000-000079060000}"/>
    <cellStyle name="Normální 4 7 4" xfId="103" xr:uid="{00000000-0005-0000-0000-00007A060000}"/>
    <cellStyle name="Normální 4 7 4 2" xfId="379" xr:uid="{00000000-0005-0000-0000-00007B060000}"/>
    <cellStyle name="Normální 4 7 4 2 2" xfId="1227" xr:uid="{00000000-0005-0000-0000-00007C060000}"/>
    <cellStyle name="Normální 4 7 4 3" xfId="1228" xr:uid="{00000000-0005-0000-0000-00007D060000}"/>
    <cellStyle name="Normální 4 7 4 3 2" xfId="1792" xr:uid="{00000000-0005-0000-0000-00007E060000}"/>
    <cellStyle name="Normální 4 7 4 4" xfId="1229" xr:uid="{00000000-0005-0000-0000-00007F060000}"/>
    <cellStyle name="Normální 4 7 5" xfId="310" xr:uid="{00000000-0005-0000-0000-000080060000}"/>
    <cellStyle name="Normální 4 7 5 2" xfId="1230" xr:uid="{00000000-0005-0000-0000-000081060000}"/>
    <cellStyle name="Normální 4 7 6" xfId="1231" xr:uid="{00000000-0005-0000-0000-000082060000}"/>
    <cellStyle name="Normální 4 7 6 2" xfId="1723" xr:uid="{00000000-0005-0000-0000-000083060000}"/>
    <cellStyle name="Normální 4 7 7" xfId="1232" xr:uid="{00000000-0005-0000-0000-000084060000}"/>
    <cellStyle name="Normální 4 7 7 2" xfId="1574" xr:uid="{00000000-0005-0000-0000-000085060000}"/>
    <cellStyle name="Normální 4 7 8" xfId="1425" xr:uid="{00000000-0005-0000-0000-000086060000}"/>
    <cellStyle name="Normální 4 7 9" xfId="1505" xr:uid="{00000000-0005-0000-0000-000087060000}"/>
    <cellStyle name="Normální 4 8" xfId="143" xr:uid="{00000000-0005-0000-0000-000088060000}"/>
    <cellStyle name="Normální 4 8 2" xfId="419" xr:uid="{00000000-0005-0000-0000-000089060000}"/>
    <cellStyle name="Normální 4 8 2 2" xfId="1233" xr:uid="{00000000-0005-0000-0000-00008A060000}"/>
    <cellStyle name="Normální 4 8 3" xfId="1234" xr:uid="{00000000-0005-0000-0000-00008B060000}"/>
    <cellStyle name="Normální 4 8 3 2" xfId="1832" xr:uid="{00000000-0005-0000-0000-00008C060000}"/>
    <cellStyle name="Normální 4 8 4" xfId="1235" xr:uid="{00000000-0005-0000-0000-00008D060000}"/>
    <cellStyle name="Normální 4 8 4 2" xfId="1625" xr:uid="{00000000-0005-0000-0000-00008E060000}"/>
    <cellStyle name="Normální 4 8 5" xfId="1396" xr:uid="{00000000-0005-0000-0000-00008F060000}"/>
    <cellStyle name="Normální 4 8 6" xfId="1476" xr:uid="{00000000-0005-0000-0000-000090060000}"/>
    <cellStyle name="Normální 4 9" xfId="212" xr:uid="{00000000-0005-0000-0000-000091060000}"/>
    <cellStyle name="Normální 4 9 2" xfId="488" xr:uid="{00000000-0005-0000-0000-000092060000}"/>
    <cellStyle name="Normální 4 9 2 2" xfId="1236" xr:uid="{00000000-0005-0000-0000-000093060000}"/>
    <cellStyle name="Normální 4 9 3" xfId="1237" xr:uid="{00000000-0005-0000-0000-000094060000}"/>
    <cellStyle name="Normální 4 9 3 2" xfId="1901" xr:uid="{00000000-0005-0000-0000-000095060000}"/>
    <cellStyle name="Normální 4 9 4" xfId="1238" xr:uid="{00000000-0005-0000-0000-000096060000}"/>
    <cellStyle name="Normální 4 9 4 2" xfId="2024" xr:uid="{00000000-0005-0000-0000-000097060000}"/>
    <cellStyle name="Normální 4 9 5" xfId="1613" xr:uid="{00000000-0005-0000-0000-000098060000}"/>
    <cellStyle name="Normální 5" xfId="10" xr:uid="{00000000-0005-0000-0000-000099060000}"/>
    <cellStyle name="Normální 5 10" xfId="1239" xr:uid="{00000000-0005-0000-0000-00009A060000}"/>
    <cellStyle name="Normální 5 10 2" xfId="1699" xr:uid="{00000000-0005-0000-0000-00009B060000}"/>
    <cellStyle name="Normální 5 11" xfId="1240" xr:uid="{00000000-0005-0000-0000-00009C060000}"/>
    <cellStyle name="Normální 5 11 2" xfId="1545" xr:uid="{00000000-0005-0000-0000-00009D060000}"/>
    <cellStyle name="Normální 5 12" xfId="1401" xr:uid="{00000000-0005-0000-0000-00009E060000}"/>
    <cellStyle name="Normální 5 13" xfId="1481" xr:uid="{00000000-0005-0000-0000-00009F060000}"/>
    <cellStyle name="Normální 5 2" xfId="18" xr:uid="{00000000-0005-0000-0000-0000A0060000}"/>
    <cellStyle name="Normální 5 2 10" xfId="1409" xr:uid="{00000000-0005-0000-0000-0000A1060000}"/>
    <cellStyle name="Normální 5 2 11" xfId="1489" xr:uid="{00000000-0005-0000-0000-0000A2060000}"/>
    <cellStyle name="Normální 5 2 2" xfId="30" xr:uid="{00000000-0005-0000-0000-0000A3060000}"/>
    <cellStyle name="Normální 5 2 2 10" xfId="1501" xr:uid="{00000000-0005-0000-0000-0000A4060000}"/>
    <cellStyle name="Normální 5 2 2 2" xfId="59" xr:uid="{00000000-0005-0000-0000-0000A5060000}"/>
    <cellStyle name="Normální 5 2 2 2 2" xfId="197" xr:uid="{00000000-0005-0000-0000-0000A6060000}"/>
    <cellStyle name="Normální 5 2 2 2 2 2" xfId="473" xr:uid="{00000000-0005-0000-0000-0000A7060000}"/>
    <cellStyle name="Normální 5 2 2 2 2 2 2" xfId="1241" xr:uid="{00000000-0005-0000-0000-0000A8060000}"/>
    <cellStyle name="Normální 5 2 2 2 2 3" xfId="1242" xr:uid="{00000000-0005-0000-0000-0000A9060000}"/>
    <cellStyle name="Normální 5 2 2 2 2 3 2" xfId="1886" xr:uid="{00000000-0005-0000-0000-0000AA060000}"/>
    <cellStyle name="Normální 5 2 2 2 2 4" xfId="1243" xr:uid="{00000000-0005-0000-0000-0000AB060000}"/>
    <cellStyle name="Normální 5 2 2 2 2 4 2" xfId="2025" xr:uid="{00000000-0005-0000-0000-0000AC060000}"/>
    <cellStyle name="Normální 5 2 2 2 2 5" xfId="1679" xr:uid="{00000000-0005-0000-0000-0000AD060000}"/>
    <cellStyle name="Normální 5 2 2 2 3" xfId="266" xr:uid="{00000000-0005-0000-0000-0000AE060000}"/>
    <cellStyle name="Normální 5 2 2 2 3 2" xfId="542" xr:uid="{00000000-0005-0000-0000-0000AF060000}"/>
    <cellStyle name="Normální 5 2 2 2 3 2 2" xfId="1244" xr:uid="{00000000-0005-0000-0000-0000B0060000}"/>
    <cellStyle name="Normální 5 2 2 2 3 3" xfId="1245" xr:uid="{00000000-0005-0000-0000-0000B1060000}"/>
    <cellStyle name="Normální 5 2 2 2 3 3 2" xfId="1955" xr:uid="{00000000-0005-0000-0000-0000B2060000}"/>
    <cellStyle name="Normální 5 2 2 2 3 4" xfId="1246" xr:uid="{00000000-0005-0000-0000-0000B3060000}"/>
    <cellStyle name="Normální 5 2 2 2 4" xfId="128" xr:uid="{00000000-0005-0000-0000-0000B4060000}"/>
    <cellStyle name="Normální 5 2 2 2 4 2" xfId="404" xr:uid="{00000000-0005-0000-0000-0000B5060000}"/>
    <cellStyle name="Normální 5 2 2 2 4 2 2" xfId="1247" xr:uid="{00000000-0005-0000-0000-0000B6060000}"/>
    <cellStyle name="Normální 5 2 2 2 4 3" xfId="1248" xr:uid="{00000000-0005-0000-0000-0000B7060000}"/>
    <cellStyle name="Normální 5 2 2 2 4 3 2" xfId="1817" xr:uid="{00000000-0005-0000-0000-0000B8060000}"/>
    <cellStyle name="Normální 5 2 2 2 4 4" xfId="1249" xr:uid="{00000000-0005-0000-0000-0000B9060000}"/>
    <cellStyle name="Normální 5 2 2 2 5" xfId="335" xr:uid="{00000000-0005-0000-0000-0000BA060000}"/>
    <cellStyle name="Normální 5 2 2 2 5 2" xfId="1250" xr:uid="{00000000-0005-0000-0000-0000BB060000}"/>
    <cellStyle name="Normální 5 2 2 2 6" xfId="1251" xr:uid="{00000000-0005-0000-0000-0000BC060000}"/>
    <cellStyle name="Normální 5 2 2 2 6 2" xfId="1748" xr:uid="{00000000-0005-0000-0000-0000BD060000}"/>
    <cellStyle name="Normální 5 2 2 2 7" xfId="1252" xr:uid="{00000000-0005-0000-0000-0000BE060000}"/>
    <cellStyle name="Normální 5 2 2 2 7 2" xfId="1599" xr:uid="{00000000-0005-0000-0000-0000BF060000}"/>
    <cellStyle name="Normální 5 2 2 2 8" xfId="1450" xr:uid="{00000000-0005-0000-0000-0000C0060000}"/>
    <cellStyle name="Normální 5 2 2 2 9" xfId="1530" xr:uid="{00000000-0005-0000-0000-0000C1060000}"/>
    <cellStyle name="Normální 5 2 2 3" xfId="168" xr:uid="{00000000-0005-0000-0000-0000C2060000}"/>
    <cellStyle name="Normální 5 2 2 3 2" xfId="444" xr:uid="{00000000-0005-0000-0000-0000C3060000}"/>
    <cellStyle name="Normální 5 2 2 3 2 2" xfId="1253" xr:uid="{00000000-0005-0000-0000-0000C4060000}"/>
    <cellStyle name="Normální 5 2 2 3 3" xfId="1254" xr:uid="{00000000-0005-0000-0000-0000C5060000}"/>
    <cellStyle name="Normální 5 2 2 3 3 2" xfId="1857" xr:uid="{00000000-0005-0000-0000-0000C6060000}"/>
    <cellStyle name="Normální 5 2 2 3 4" xfId="1255" xr:uid="{00000000-0005-0000-0000-0000C7060000}"/>
    <cellStyle name="Normální 5 2 2 3 4 2" xfId="2026" xr:uid="{00000000-0005-0000-0000-0000C8060000}"/>
    <cellStyle name="Normální 5 2 2 3 5" xfId="1650" xr:uid="{00000000-0005-0000-0000-0000C9060000}"/>
    <cellStyle name="Normální 5 2 2 4" xfId="237" xr:uid="{00000000-0005-0000-0000-0000CA060000}"/>
    <cellStyle name="Normální 5 2 2 4 2" xfId="513" xr:uid="{00000000-0005-0000-0000-0000CB060000}"/>
    <cellStyle name="Normální 5 2 2 4 2 2" xfId="1256" xr:uid="{00000000-0005-0000-0000-0000CC060000}"/>
    <cellStyle name="Normální 5 2 2 4 3" xfId="1257" xr:uid="{00000000-0005-0000-0000-0000CD060000}"/>
    <cellStyle name="Normální 5 2 2 4 3 2" xfId="1926" xr:uid="{00000000-0005-0000-0000-0000CE060000}"/>
    <cellStyle name="Normální 5 2 2 4 4" xfId="1258" xr:uid="{00000000-0005-0000-0000-0000CF060000}"/>
    <cellStyle name="Normální 5 2 2 5" xfId="99" xr:uid="{00000000-0005-0000-0000-0000D0060000}"/>
    <cellStyle name="Normální 5 2 2 5 2" xfId="375" xr:uid="{00000000-0005-0000-0000-0000D1060000}"/>
    <cellStyle name="Normální 5 2 2 5 2 2" xfId="1259" xr:uid="{00000000-0005-0000-0000-0000D2060000}"/>
    <cellStyle name="Normální 5 2 2 5 3" xfId="1260" xr:uid="{00000000-0005-0000-0000-0000D3060000}"/>
    <cellStyle name="Normální 5 2 2 5 3 2" xfId="1788" xr:uid="{00000000-0005-0000-0000-0000D4060000}"/>
    <cellStyle name="Normální 5 2 2 5 4" xfId="1261" xr:uid="{00000000-0005-0000-0000-0000D5060000}"/>
    <cellStyle name="Normální 5 2 2 6" xfId="306" xr:uid="{00000000-0005-0000-0000-0000D6060000}"/>
    <cellStyle name="Normální 5 2 2 6 2" xfId="1262" xr:uid="{00000000-0005-0000-0000-0000D7060000}"/>
    <cellStyle name="Normální 5 2 2 7" xfId="1263" xr:uid="{00000000-0005-0000-0000-0000D8060000}"/>
    <cellStyle name="Normální 5 2 2 7 2" xfId="1719" xr:uid="{00000000-0005-0000-0000-0000D9060000}"/>
    <cellStyle name="Normální 5 2 2 8" xfId="1264" xr:uid="{00000000-0005-0000-0000-0000DA060000}"/>
    <cellStyle name="Normální 5 2 2 8 2" xfId="1565" xr:uid="{00000000-0005-0000-0000-0000DB060000}"/>
    <cellStyle name="Normální 5 2 2 9" xfId="1421" xr:uid="{00000000-0005-0000-0000-0000DC060000}"/>
    <cellStyle name="Normální 5 2 3" xfId="47" xr:uid="{00000000-0005-0000-0000-0000DD060000}"/>
    <cellStyle name="Normální 5 2 3 2" xfId="185" xr:uid="{00000000-0005-0000-0000-0000DE060000}"/>
    <cellStyle name="Normální 5 2 3 2 2" xfId="461" xr:uid="{00000000-0005-0000-0000-0000DF060000}"/>
    <cellStyle name="Normální 5 2 3 2 2 2" xfId="1265" xr:uid="{00000000-0005-0000-0000-0000E0060000}"/>
    <cellStyle name="Normální 5 2 3 2 3" xfId="1266" xr:uid="{00000000-0005-0000-0000-0000E1060000}"/>
    <cellStyle name="Normální 5 2 3 2 3 2" xfId="1874" xr:uid="{00000000-0005-0000-0000-0000E2060000}"/>
    <cellStyle name="Normální 5 2 3 2 4" xfId="1267" xr:uid="{00000000-0005-0000-0000-0000E3060000}"/>
    <cellStyle name="Normální 5 2 3 2 4 2" xfId="2027" xr:uid="{00000000-0005-0000-0000-0000E4060000}"/>
    <cellStyle name="Normální 5 2 3 2 5" xfId="1667" xr:uid="{00000000-0005-0000-0000-0000E5060000}"/>
    <cellStyle name="Normální 5 2 3 3" xfId="254" xr:uid="{00000000-0005-0000-0000-0000E6060000}"/>
    <cellStyle name="Normální 5 2 3 3 2" xfId="530" xr:uid="{00000000-0005-0000-0000-0000E7060000}"/>
    <cellStyle name="Normální 5 2 3 3 2 2" xfId="1268" xr:uid="{00000000-0005-0000-0000-0000E8060000}"/>
    <cellStyle name="Normální 5 2 3 3 3" xfId="1269" xr:uid="{00000000-0005-0000-0000-0000E9060000}"/>
    <cellStyle name="Normální 5 2 3 3 3 2" xfId="1943" xr:uid="{00000000-0005-0000-0000-0000EA060000}"/>
    <cellStyle name="Normální 5 2 3 3 4" xfId="1270" xr:uid="{00000000-0005-0000-0000-0000EB060000}"/>
    <cellStyle name="Normální 5 2 3 4" xfId="116" xr:uid="{00000000-0005-0000-0000-0000EC060000}"/>
    <cellStyle name="Normální 5 2 3 4 2" xfId="392" xr:uid="{00000000-0005-0000-0000-0000ED060000}"/>
    <cellStyle name="Normální 5 2 3 4 2 2" xfId="1271" xr:uid="{00000000-0005-0000-0000-0000EE060000}"/>
    <cellStyle name="Normální 5 2 3 4 3" xfId="1272" xr:uid="{00000000-0005-0000-0000-0000EF060000}"/>
    <cellStyle name="Normální 5 2 3 4 3 2" xfId="1805" xr:uid="{00000000-0005-0000-0000-0000F0060000}"/>
    <cellStyle name="Normální 5 2 3 4 4" xfId="1273" xr:uid="{00000000-0005-0000-0000-0000F1060000}"/>
    <cellStyle name="Normální 5 2 3 5" xfId="323" xr:uid="{00000000-0005-0000-0000-0000F2060000}"/>
    <cellStyle name="Normální 5 2 3 5 2" xfId="1274" xr:uid="{00000000-0005-0000-0000-0000F3060000}"/>
    <cellStyle name="Normální 5 2 3 6" xfId="1275" xr:uid="{00000000-0005-0000-0000-0000F4060000}"/>
    <cellStyle name="Normální 5 2 3 6 2" xfId="1736" xr:uid="{00000000-0005-0000-0000-0000F5060000}"/>
    <cellStyle name="Normální 5 2 3 7" xfId="1276" xr:uid="{00000000-0005-0000-0000-0000F6060000}"/>
    <cellStyle name="Normální 5 2 3 7 2" xfId="1587" xr:uid="{00000000-0005-0000-0000-0000F7060000}"/>
    <cellStyle name="Normální 5 2 3 8" xfId="1438" xr:uid="{00000000-0005-0000-0000-0000F8060000}"/>
    <cellStyle name="Normální 5 2 3 9" xfId="1518" xr:uid="{00000000-0005-0000-0000-0000F9060000}"/>
    <cellStyle name="Normální 5 2 4" xfId="156" xr:uid="{00000000-0005-0000-0000-0000FA060000}"/>
    <cellStyle name="Normální 5 2 4 2" xfId="432" xr:uid="{00000000-0005-0000-0000-0000FB060000}"/>
    <cellStyle name="Normální 5 2 4 2 2" xfId="1277" xr:uid="{00000000-0005-0000-0000-0000FC060000}"/>
    <cellStyle name="Normální 5 2 4 3" xfId="1278" xr:uid="{00000000-0005-0000-0000-0000FD060000}"/>
    <cellStyle name="Normální 5 2 4 3 2" xfId="1845" xr:uid="{00000000-0005-0000-0000-0000FE060000}"/>
    <cellStyle name="Normální 5 2 4 4" xfId="1279" xr:uid="{00000000-0005-0000-0000-0000FF060000}"/>
    <cellStyle name="Normální 5 2 4 4 2" xfId="2028" xr:uid="{00000000-0005-0000-0000-000000070000}"/>
    <cellStyle name="Normální 5 2 4 5" xfId="1638" xr:uid="{00000000-0005-0000-0000-000001070000}"/>
    <cellStyle name="Normální 5 2 5" xfId="225" xr:uid="{00000000-0005-0000-0000-000002070000}"/>
    <cellStyle name="Normální 5 2 5 2" xfId="501" xr:uid="{00000000-0005-0000-0000-000003070000}"/>
    <cellStyle name="Normální 5 2 5 2 2" xfId="1280" xr:uid="{00000000-0005-0000-0000-000004070000}"/>
    <cellStyle name="Normální 5 2 5 3" xfId="1281" xr:uid="{00000000-0005-0000-0000-000005070000}"/>
    <cellStyle name="Normální 5 2 5 3 2" xfId="1914" xr:uid="{00000000-0005-0000-0000-000006070000}"/>
    <cellStyle name="Normální 5 2 5 4" xfId="1282" xr:uid="{00000000-0005-0000-0000-000007070000}"/>
    <cellStyle name="Normální 5 2 6" xfId="87" xr:uid="{00000000-0005-0000-0000-000008070000}"/>
    <cellStyle name="Normální 5 2 6 2" xfId="363" xr:uid="{00000000-0005-0000-0000-000009070000}"/>
    <cellStyle name="Normální 5 2 6 2 2" xfId="1283" xr:uid="{00000000-0005-0000-0000-00000A070000}"/>
    <cellStyle name="Normální 5 2 6 3" xfId="1284" xr:uid="{00000000-0005-0000-0000-00000B070000}"/>
    <cellStyle name="Normální 5 2 6 3 2" xfId="1776" xr:uid="{00000000-0005-0000-0000-00000C070000}"/>
    <cellStyle name="Normální 5 2 6 4" xfId="1285" xr:uid="{00000000-0005-0000-0000-00000D070000}"/>
    <cellStyle name="Normální 5 2 7" xfId="294" xr:uid="{00000000-0005-0000-0000-00000E070000}"/>
    <cellStyle name="Normální 5 2 7 2" xfId="1286" xr:uid="{00000000-0005-0000-0000-00000F070000}"/>
    <cellStyle name="Normální 5 2 8" xfId="1287" xr:uid="{00000000-0005-0000-0000-000010070000}"/>
    <cellStyle name="Normální 5 2 8 2" xfId="1707" xr:uid="{00000000-0005-0000-0000-000011070000}"/>
    <cellStyle name="Normální 5 2 9" xfId="1288" xr:uid="{00000000-0005-0000-0000-000012070000}"/>
    <cellStyle name="Normální 5 2 9 2" xfId="1553" xr:uid="{00000000-0005-0000-0000-000013070000}"/>
    <cellStyle name="Normální 5 3" xfId="14" xr:uid="{00000000-0005-0000-0000-000014070000}"/>
    <cellStyle name="Normální 5 3 10" xfId="1405" xr:uid="{00000000-0005-0000-0000-000015070000}"/>
    <cellStyle name="Normální 5 3 11" xfId="1485" xr:uid="{00000000-0005-0000-0000-000016070000}"/>
    <cellStyle name="Normální 5 3 2" xfId="26" xr:uid="{00000000-0005-0000-0000-000017070000}"/>
    <cellStyle name="Normální 5 3 2 10" xfId="1497" xr:uid="{00000000-0005-0000-0000-000018070000}"/>
    <cellStyle name="Normální 5 3 2 2" xfId="55" xr:uid="{00000000-0005-0000-0000-000019070000}"/>
    <cellStyle name="Normální 5 3 2 2 2" xfId="193" xr:uid="{00000000-0005-0000-0000-00001A070000}"/>
    <cellStyle name="Normální 5 3 2 2 2 2" xfId="469" xr:uid="{00000000-0005-0000-0000-00001B070000}"/>
    <cellStyle name="Normální 5 3 2 2 2 2 2" xfId="1289" xr:uid="{00000000-0005-0000-0000-00001C070000}"/>
    <cellStyle name="Normální 5 3 2 2 2 3" xfId="1290" xr:uid="{00000000-0005-0000-0000-00001D070000}"/>
    <cellStyle name="Normální 5 3 2 2 2 3 2" xfId="1882" xr:uid="{00000000-0005-0000-0000-00001E070000}"/>
    <cellStyle name="Normální 5 3 2 2 2 4" xfId="1291" xr:uid="{00000000-0005-0000-0000-00001F070000}"/>
    <cellStyle name="Normální 5 3 2 2 2 4 2" xfId="2029" xr:uid="{00000000-0005-0000-0000-000020070000}"/>
    <cellStyle name="Normální 5 3 2 2 2 5" xfId="1675" xr:uid="{00000000-0005-0000-0000-000021070000}"/>
    <cellStyle name="Normální 5 3 2 2 3" xfId="262" xr:uid="{00000000-0005-0000-0000-000022070000}"/>
    <cellStyle name="Normální 5 3 2 2 3 2" xfId="538" xr:uid="{00000000-0005-0000-0000-000023070000}"/>
    <cellStyle name="Normální 5 3 2 2 3 2 2" xfId="1292" xr:uid="{00000000-0005-0000-0000-000024070000}"/>
    <cellStyle name="Normální 5 3 2 2 3 3" xfId="1293" xr:uid="{00000000-0005-0000-0000-000025070000}"/>
    <cellStyle name="Normální 5 3 2 2 3 3 2" xfId="1951" xr:uid="{00000000-0005-0000-0000-000026070000}"/>
    <cellStyle name="Normální 5 3 2 2 3 4" xfId="1294" xr:uid="{00000000-0005-0000-0000-000027070000}"/>
    <cellStyle name="Normální 5 3 2 2 4" xfId="124" xr:uid="{00000000-0005-0000-0000-000028070000}"/>
    <cellStyle name="Normální 5 3 2 2 4 2" xfId="400" xr:uid="{00000000-0005-0000-0000-000029070000}"/>
    <cellStyle name="Normální 5 3 2 2 4 2 2" xfId="1295" xr:uid="{00000000-0005-0000-0000-00002A070000}"/>
    <cellStyle name="Normální 5 3 2 2 4 3" xfId="1296" xr:uid="{00000000-0005-0000-0000-00002B070000}"/>
    <cellStyle name="Normální 5 3 2 2 4 3 2" xfId="1813" xr:uid="{00000000-0005-0000-0000-00002C070000}"/>
    <cellStyle name="Normální 5 3 2 2 4 4" xfId="1297" xr:uid="{00000000-0005-0000-0000-00002D070000}"/>
    <cellStyle name="Normální 5 3 2 2 5" xfId="331" xr:uid="{00000000-0005-0000-0000-00002E070000}"/>
    <cellStyle name="Normální 5 3 2 2 5 2" xfId="1298" xr:uid="{00000000-0005-0000-0000-00002F070000}"/>
    <cellStyle name="Normální 5 3 2 2 6" xfId="1299" xr:uid="{00000000-0005-0000-0000-000030070000}"/>
    <cellStyle name="Normální 5 3 2 2 6 2" xfId="1744" xr:uid="{00000000-0005-0000-0000-000031070000}"/>
    <cellStyle name="Normální 5 3 2 2 7" xfId="1300" xr:uid="{00000000-0005-0000-0000-000032070000}"/>
    <cellStyle name="Normální 5 3 2 2 7 2" xfId="1595" xr:uid="{00000000-0005-0000-0000-000033070000}"/>
    <cellStyle name="Normální 5 3 2 2 8" xfId="1446" xr:uid="{00000000-0005-0000-0000-000034070000}"/>
    <cellStyle name="Normální 5 3 2 2 9" xfId="1526" xr:uid="{00000000-0005-0000-0000-000035070000}"/>
    <cellStyle name="Normální 5 3 2 3" xfId="164" xr:uid="{00000000-0005-0000-0000-000036070000}"/>
    <cellStyle name="Normální 5 3 2 3 2" xfId="440" xr:uid="{00000000-0005-0000-0000-000037070000}"/>
    <cellStyle name="Normální 5 3 2 3 2 2" xfId="1301" xr:uid="{00000000-0005-0000-0000-000038070000}"/>
    <cellStyle name="Normální 5 3 2 3 3" xfId="1302" xr:uid="{00000000-0005-0000-0000-000039070000}"/>
    <cellStyle name="Normální 5 3 2 3 3 2" xfId="1853" xr:uid="{00000000-0005-0000-0000-00003A070000}"/>
    <cellStyle name="Normální 5 3 2 3 4" xfId="1303" xr:uid="{00000000-0005-0000-0000-00003B070000}"/>
    <cellStyle name="Normální 5 3 2 3 4 2" xfId="2030" xr:uid="{00000000-0005-0000-0000-00003C070000}"/>
    <cellStyle name="Normální 5 3 2 3 5" xfId="1646" xr:uid="{00000000-0005-0000-0000-00003D070000}"/>
    <cellStyle name="Normální 5 3 2 4" xfId="233" xr:uid="{00000000-0005-0000-0000-00003E070000}"/>
    <cellStyle name="Normální 5 3 2 4 2" xfId="509" xr:uid="{00000000-0005-0000-0000-00003F070000}"/>
    <cellStyle name="Normální 5 3 2 4 2 2" xfId="1304" xr:uid="{00000000-0005-0000-0000-000040070000}"/>
    <cellStyle name="Normální 5 3 2 4 3" xfId="1305" xr:uid="{00000000-0005-0000-0000-000041070000}"/>
    <cellStyle name="Normální 5 3 2 4 3 2" xfId="1922" xr:uid="{00000000-0005-0000-0000-000042070000}"/>
    <cellStyle name="Normální 5 3 2 4 4" xfId="1306" xr:uid="{00000000-0005-0000-0000-000043070000}"/>
    <cellStyle name="Normální 5 3 2 5" xfId="95" xr:uid="{00000000-0005-0000-0000-000044070000}"/>
    <cellStyle name="Normální 5 3 2 5 2" xfId="371" xr:uid="{00000000-0005-0000-0000-000045070000}"/>
    <cellStyle name="Normální 5 3 2 5 2 2" xfId="1307" xr:uid="{00000000-0005-0000-0000-000046070000}"/>
    <cellStyle name="Normální 5 3 2 5 3" xfId="1308" xr:uid="{00000000-0005-0000-0000-000047070000}"/>
    <cellStyle name="Normální 5 3 2 5 3 2" xfId="1784" xr:uid="{00000000-0005-0000-0000-000048070000}"/>
    <cellStyle name="Normální 5 3 2 5 4" xfId="1309" xr:uid="{00000000-0005-0000-0000-000049070000}"/>
    <cellStyle name="Normální 5 3 2 6" xfId="302" xr:uid="{00000000-0005-0000-0000-00004A070000}"/>
    <cellStyle name="Normální 5 3 2 6 2" xfId="1310" xr:uid="{00000000-0005-0000-0000-00004B070000}"/>
    <cellStyle name="Normální 5 3 2 7" xfId="1311" xr:uid="{00000000-0005-0000-0000-00004C070000}"/>
    <cellStyle name="Normální 5 3 2 7 2" xfId="1715" xr:uid="{00000000-0005-0000-0000-00004D070000}"/>
    <cellStyle name="Normální 5 3 2 8" xfId="1312" xr:uid="{00000000-0005-0000-0000-00004E070000}"/>
    <cellStyle name="Normální 5 3 2 8 2" xfId="1561" xr:uid="{00000000-0005-0000-0000-00004F070000}"/>
    <cellStyle name="Normální 5 3 2 9" xfId="1417" xr:uid="{00000000-0005-0000-0000-000050070000}"/>
    <cellStyle name="Normální 5 3 3" xfId="43" xr:uid="{00000000-0005-0000-0000-000051070000}"/>
    <cellStyle name="Normální 5 3 3 2" xfId="181" xr:uid="{00000000-0005-0000-0000-000052070000}"/>
    <cellStyle name="Normální 5 3 3 2 2" xfId="457" xr:uid="{00000000-0005-0000-0000-000053070000}"/>
    <cellStyle name="Normální 5 3 3 2 2 2" xfId="1313" xr:uid="{00000000-0005-0000-0000-000054070000}"/>
    <cellStyle name="Normální 5 3 3 2 3" xfId="1314" xr:uid="{00000000-0005-0000-0000-000055070000}"/>
    <cellStyle name="Normální 5 3 3 2 3 2" xfId="1870" xr:uid="{00000000-0005-0000-0000-000056070000}"/>
    <cellStyle name="Normální 5 3 3 2 4" xfId="1315" xr:uid="{00000000-0005-0000-0000-000057070000}"/>
    <cellStyle name="Normální 5 3 3 2 4 2" xfId="2031" xr:uid="{00000000-0005-0000-0000-000058070000}"/>
    <cellStyle name="Normální 5 3 3 2 5" xfId="1663" xr:uid="{00000000-0005-0000-0000-000059070000}"/>
    <cellStyle name="Normální 5 3 3 3" xfId="250" xr:uid="{00000000-0005-0000-0000-00005A070000}"/>
    <cellStyle name="Normální 5 3 3 3 2" xfId="526" xr:uid="{00000000-0005-0000-0000-00005B070000}"/>
    <cellStyle name="Normální 5 3 3 3 2 2" xfId="1316" xr:uid="{00000000-0005-0000-0000-00005C070000}"/>
    <cellStyle name="Normální 5 3 3 3 3" xfId="1317" xr:uid="{00000000-0005-0000-0000-00005D070000}"/>
    <cellStyle name="Normální 5 3 3 3 3 2" xfId="1939" xr:uid="{00000000-0005-0000-0000-00005E070000}"/>
    <cellStyle name="Normální 5 3 3 3 4" xfId="1318" xr:uid="{00000000-0005-0000-0000-00005F070000}"/>
    <cellStyle name="Normální 5 3 3 4" xfId="112" xr:uid="{00000000-0005-0000-0000-000060070000}"/>
    <cellStyle name="Normální 5 3 3 4 2" xfId="388" xr:uid="{00000000-0005-0000-0000-000061070000}"/>
    <cellStyle name="Normální 5 3 3 4 2 2" xfId="1319" xr:uid="{00000000-0005-0000-0000-000062070000}"/>
    <cellStyle name="Normální 5 3 3 4 3" xfId="1320" xr:uid="{00000000-0005-0000-0000-000063070000}"/>
    <cellStyle name="Normální 5 3 3 4 3 2" xfId="1801" xr:uid="{00000000-0005-0000-0000-000064070000}"/>
    <cellStyle name="Normální 5 3 3 4 4" xfId="1321" xr:uid="{00000000-0005-0000-0000-000065070000}"/>
    <cellStyle name="Normální 5 3 3 5" xfId="319" xr:uid="{00000000-0005-0000-0000-000066070000}"/>
    <cellStyle name="Normální 5 3 3 5 2" xfId="1322" xr:uid="{00000000-0005-0000-0000-000067070000}"/>
    <cellStyle name="Normální 5 3 3 6" xfId="1323" xr:uid="{00000000-0005-0000-0000-000068070000}"/>
    <cellStyle name="Normální 5 3 3 6 2" xfId="1732" xr:uid="{00000000-0005-0000-0000-000069070000}"/>
    <cellStyle name="Normální 5 3 3 7" xfId="1324" xr:uid="{00000000-0005-0000-0000-00006A070000}"/>
    <cellStyle name="Normální 5 3 3 7 2" xfId="1583" xr:uid="{00000000-0005-0000-0000-00006B070000}"/>
    <cellStyle name="Normální 5 3 3 8" xfId="1434" xr:uid="{00000000-0005-0000-0000-00006C070000}"/>
    <cellStyle name="Normální 5 3 3 9" xfId="1514" xr:uid="{00000000-0005-0000-0000-00006D070000}"/>
    <cellStyle name="Normální 5 3 4" xfId="152" xr:uid="{00000000-0005-0000-0000-00006E070000}"/>
    <cellStyle name="Normální 5 3 4 2" xfId="428" xr:uid="{00000000-0005-0000-0000-00006F070000}"/>
    <cellStyle name="Normální 5 3 4 2 2" xfId="1325" xr:uid="{00000000-0005-0000-0000-000070070000}"/>
    <cellStyle name="Normální 5 3 4 3" xfId="1326" xr:uid="{00000000-0005-0000-0000-000071070000}"/>
    <cellStyle name="Normální 5 3 4 3 2" xfId="1841" xr:uid="{00000000-0005-0000-0000-000072070000}"/>
    <cellStyle name="Normální 5 3 4 4" xfId="1327" xr:uid="{00000000-0005-0000-0000-000073070000}"/>
    <cellStyle name="Normální 5 3 4 4 2" xfId="2032" xr:uid="{00000000-0005-0000-0000-000074070000}"/>
    <cellStyle name="Normální 5 3 4 5" xfId="1634" xr:uid="{00000000-0005-0000-0000-000075070000}"/>
    <cellStyle name="Normální 5 3 5" xfId="221" xr:uid="{00000000-0005-0000-0000-000076070000}"/>
    <cellStyle name="Normální 5 3 5 2" xfId="497" xr:uid="{00000000-0005-0000-0000-000077070000}"/>
    <cellStyle name="Normální 5 3 5 2 2" xfId="1328" xr:uid="{00000000-0005-0000-0000-000078070000}"/>
    <cellStyle name="Normální 5 3 5 3" xfId="1329" xr:uid="{00000000-0005-0000-0000-000079070000}"/>
    <cellStyle name="Normální 5 3 5 3 2" xfId="1910" xr:uid="{00000000-0005-0000-0000-00007A070000}"/>
    <cellStyle name="Normální 5 3 5 4" xfId="1330" xr:uid="{00000000-0005-0000-0000-00007B070000}"/>
    <cellStyle name="Normální 5 3 6" xfId="83" xr:uid="{00000000-0005-0000-0000-00007C070000}"/>
    <cellStyle name="Normální 5 3 6 2" xfId="359" xr:uid="{00000000-0005-0000-0000-00007D070000}"/>
    <cellStyle name="Normální 5 3 6 2 2" xfId="1331" xr:uid="{00000000-0005-0000-0000-00007E070000}"/>
    <cellStyle name="Normální 5 3 6 3" xfId="1332" xr:uid="{00000000-0005-0000-0000-00007F070000}"/>
    <cellStyle name="Normální 5 3 6 3 2" xfId="1772" xr:uid="{00000000-0005-0000-0000-000080070000}"/>
    <cellStyle name="Normální 5 3 6 4" xfId="1333" xr:uid="{00000000-0005-0000-0000-000081070000}"/>
    <cellStyle name="Normální 5 3 7" xfId="290" xr:uid="{00000000-0005-0000-0000-000082070000}"/>
    <cellStyle name="Normální 5 3 7 2" xfId="1334" xr:uid="{00000000-0005-0000-0000-000083070000}"/>
    <cellStyle name="Normální 5 3 8" xfId="1335" xr:uid="{00000000-0005-0000-0000-000084070000}"/>
    <cellStyle name="Normální 5 3 8 2" xfId="1703" xr:uid="{00000000-0005-0000-0000-000085070000}"/>
    <cellStyle name="Normální 5 3 9" xfId="1336" xr:uid="{00000000-0005-0000-0000-000086070000}"/>
    <cellStyle name="Normální 5 3 9 2" xfId="1549" xr:uid="{00000000-0005-0000-0000-000087070000}"/>
    <cellStyle name="Normální 5 4" xfId="22" xr:uid="{00000000-0005-0000-0000-000088070000}"/>
    <cellStyle name="Normální 5 4 10" xfId="1493" xr:uid="{00000000-0005-0000-0000-000089070000}"/>
    <cellStyle name="Normální 5 4 2" xfId="51" xr:uid="{00000000-0005-0000-0000-00008A070000}"/>
    <cellStyle name="Normální 5 4 2 2" xfId="189" xr:uid="{00000000-0005-0000-0000-00008B070000}"/>
    <cellStyle name="Normální 5 4 2 2 2" xfId="465" xr:uid="{00000000-0005-0000-0000-00008C070000}"/>
    <cellStyle name="Normální 5 4 2 2 2 2" xfId="1337" xr:uid="{00000000-0005-0000-0000-00008D070000}"/>
    <cellStyle name="Normální 5 4 2 2 3" xfId="1338" xr:uid="{00000000-0005-0000-0000-00008E070000}"/>
    <cellStyle name="Normální 5 4 2 2 3 2" xfId="1878" xr:uid="{00000000-0005-0000-0000-00008F070000}"/>
    <cellStyle name="Normální 5 4 2 2 4" xfId="1339" xr:uid="{00000000-0005-0000-0000-000090070000}"/>
    <cellStyle name="Normální 5 4 2 2 4 2" xfId="2033" xr:uid="{00000000-0005-0000-0000-000091070000}"/>
    <cellStyle name="Normální 5 4 2 2 5" xfId="1671" xr:uid="{00000000-0005-0000-0000-000092070000}"/>
    <cellStyle name="Normální 5 4 2 3" xfId="258" xr:uid="{00000000-0005-0000-0000-000093070000}"/>
    <cellStyle name="Normální 5 4 2 3 2" xfId="534" xr:uid="{00000000-0005-0000-0000-000094070000}"/>
    <cellStyle name="Normální 5 4 2 3 2 2" xfId="1340" xr:uid="{00000000-0005-0000-0000-000095070000}"/>
    <cellStyle name="Normální 5 4 2 3 3" xfId="1341" xr:uid="{00000000-0005-0000-0000-000096070000}"/>
    <cellStyle name="Normální 5 4 2 3 3 2" xfId="1947" xr:uid="{00000000-0005-0000-0000-000097070000}"/>
    <cellStyle name="Normální 5 4 2 3 4" xfId="1342" xr:uid="{00000000-0005-0000-0000-000098070000}"/>
    <cellStyle name="Normální 5 4 2 4" xfId="120" xr:uid="{00000000-0005-0000-0000-000099070000}"/>
    <cellStyle name="Normální 5 4 2 4 2" xfId="396" xr:uid="{00000000-0005-0000-0000-00009A070000}"/>
    <cellStyle name="Normální 5 4 2 4 2 2" xfId="1343" xr:uid="{00000000-0005-0000-0000-00009B070000}"/>
    <cellStyle name="Normální 5 4 2 4 3" xfId="1344" xr:uid="{00000000-0005-0000-0000-00009C070000}"/>
    <cellStyle name="Normální 5 4 2 4 3 2" xfId="1809" xr:uid="{00000000-0005-0000-0000-00009D070000}"/>
    <cellStyle name="Normální 5 4 2 4 4" xfId="1345" xr:uid="{00000000-0005-0000-0000-00009E070000}"/>
    <cellStyle name="Normální 5 4 2 5" xfId="327" xr:uid="{00000000-0005-0000-0000-00009F070000}"/>
    <cellStyle name="Normální 5 4 2 5 2" xfId="1346" xr:uid="{00000000-0005-0000-0000-0000A0070000}"/>
    <cellStyle name="Normální 5 4 2 6" xfId="1347" xr:uid="{00000000-0005-0000-0000-0000A1070000}"/>
    <cellStyle name="Normální 5 4 2 6 2" xfId="1740" xr:uid="{00000000-0005-0000-0000-0000A2070000}"/>
    <cellStyle name="Normální 5 4 2 7" xfId="1348" xr:uid="{00000000-0005-0000-0000-0000A3070000}"/>
    <cellStyle name="Normální 5 4 2 7 2" xfId="1591" xr:uid="{00000000-0005-0000-0000-0000A4070000}"/>
    <cellStyle name="Normální 5 4 2 8" xfId="1442" xr:uid="{00000000-0005-0000-0000-0000A5070000}"/>
    <cellStyle name="Normální 5 4 2 9" xfId="1522" xr:uid="{00000000-0005-0000-0000-0000A6070000}"/>
    <cellStyle name="Normální 5 4 3" xfId="160" xr:uid="{00000000-0005-0000-0000-0000A7070000}"/>
    <cellStyle name="Normální 5 4 3 2" xfId="436" xr:uid="{00000000-0005-0000-0000-0000A8070000}"/>
    <cellStyle name="Normální 5 4 3 2 2" xfId="1349" xr:uid="{00000000-0005-0000-0000-0000A9070000}"/>
    <cellStyle name="Normální 5 4 3 3" xfId="1350" xr:uid="{00000000-0005-0000-0000-0000AA070000}"/>
    <cellStyle name="Normální 5 4 3 3 2" xfId="1849" xr:uid="{00000000-0005-0000-0000-0000AB070000}"/>
    <cellStyle name="Normální 5 4 3 4" xfId="1351" xr:uid="{00000000-0005-0000-0000-0000AC070000}"/>
    <cellStyle name="Normální 5 4 3 4 2" xfId="2034" xr:uid="{00000000-0005-0000-0000-0000AD070000}"/>
    <cellStyle name="Normální 5 4 3 5" xfId="1642" xr:uid="{00000000-0005-0000-0000-0000AE070000}"/>
    <cellStyle name="Normální 5 4 4" xfId="229" xr:uid="{00000000-0005-0000-0000-0000AF070000}"/>
    <cellStyle name="Normální 5 4 4 2" xfId="505" xr:uid="{00000000-0005-0000-0000-0000B0070000}"/>
    <cellStyle name="Normální 5 4 4 2 2" xfId="1352" xr:uid="{00000000-0005-0000-0000-0000B1070000}"/>
    <cellStyle name="Normální 5 4 4 3" xfId="1353" xr:uid="{00000000-0005-0000-0000-0000B2070000}"/>
    <cellStyle name="Normální 5 4 4 3 2" xfId="1918" xr:uid="{00000000-0005-0000-0000-0000B3070000}"/>
    <cellStyle name="Normální 5 4 4 4" xfId="1354" xr:uid="{00000000-0005-0000-0000-0000B4070000}"/>
    <cellStyle name="Normální 5 4 5" xfId="91" xr:uid="{00000000-0005-0000-0000-0000B5070000}"/>
    <cellStyle name="Normální 5 4 5 2" xfId="367" xr:uid="{00000000-0005-0000-0000-0000B6070000}"/>
    <cellStyle name="Normální 5 4 5 2 2" xfId="1355" xr:uid="{00000000-0005-0000-0000-0000B7070000}"/>
    <cellStyle name="Normální 5 4 5 3" xfId="1356" xr:uid="{00000000-0005-0000-0000-0000B8070000}"/>
    <cellStyle name="Normální 5 4 5 3 2" xfId="1780" xr:uid="{00000000-0005-0000-0000-0000B9070000}"/>
    <cellStyle name="Normální 5 4 5 4" xfId="1357" xr:uid="{00000000-0005-0000-0000-0000BA070000}"/>
    <cellStyle name="Normální 5 4 6" xfId="298" xr:uid="{00000000-0005-0000-0000-0000BB070000}"/>
    <cellStyle name="Normální 5 4 6 2" xfId="1358" xr:uid="{00000000-0005-0000-0000-0000BC070000}"/>
    <cellStyle name="Normální 5 4 7" xfId="1359" xr:uid="{00000000-0005-0000-0000-0000BD070000}"/>
    <cellStyle name="Normální 5 4 7 2" xfId="1711" xr:uid="{00000000-0005-0000-0000-0000BE070000}"/>
    <cellStyle name="Normální 5 4 8" xfId="1360" xr:uid="{00000000-0005-0000-0000-0000BF070000}"/>
    <cellStyle name="Normální 5 4 8 2" xfId="1557" xr:uid="{00000000-0005-0000-0000-0000C0070000}"/>
    <cellStyle name="Normální 5 4 9" xfId="1413" xr:uid="{00000000-0005-0000-0000-0000C1070000}"/>
    <cellStyle name="Normální 5 5" xfId="39" xr:uid="{00000000-0005-0000-0000-0000C2070000}"/>
    <cellStyle name="Normální 5 5 2" xfId="177" xr:uid="{00000000-0005-0000-0000-0000C3070000}"/>
    <cellStyle name="Normální 5 5 2 2" xfId="453" xr:uid="{00000000-0005-0000-0000-0000C4070000}"/>
    <cellStyle name="Normální 5 5 2 2 2" xfId="1361" xr:uid="{00000000-0005-0000-0000-0000C5070000}"/>
    <cellStyle name="Normální 5 5 2 3" xfId="1362" xr:uid="{00000000-0005-0000-0000-0000C6070000}"/>
    <cellStyle name="Normální 5 5 2 3 2" xfId="1866" xr:uid="{00000000-0005-0000-0000-0000C7070000}"/>
    <cellStyle name="Normální 5 5 2 4" xfId="1363" xr:uid="{00000000-0005-0000-0000-0000C8070000}"/>
    <cellStyle name="Normální 5 5 2 4 2" xfId="2035" xr:uid="{00000000-0005-0000-0000-0000C9070000}"/>
    <cellStyle name="Normální 5 5 2 5" xfId="1659" xr:uid="{00000000-0005-0000-0000-0000CA070000}"/>
    <cellStyle name="Normální 5 5 3" xfId="246" xr:uid="{00000000-0005-0000-0000-0000CB070000}"/>
    <cellStyle name="Normální 5 5 3 2" xfId="522" xr:uid="{00000000-0005-0000-0000-0000CC070000}"/>
    <cellStyle name="Normální 5 5 3 2 2" xfId="1364" xr:uid="{00000000-0005-0000-0000-0000CD070000}"/>
    <cellStyle name="Normální 5 5 3 3" xfId="1365" xr:uid="{00000000-0005-0000-0000-0000CE070000}"/>
    <cellStyle name="Normální 5 5 3 3 2" xfId="1935" xr:uid="{00000000-0005-0000-0000-0000CF070000}"/>
    <cellStyle name="Normální 5 5 3 4" xfId="1366" xr:uid="{00000000-0005-0000-0000-0000D0070000}"/>
    <cellStyle name="Normální 5 5 4" xfId="108" xr:uid="{00000000-0005-0000-0000-0000D1070000}"/>
    <cellStyle name="Normální 5 5 4 2" xfId="384" xr:uid="{00000000-0005-0000-0000-0000D2070000}"/>
    <cellStyle name="Normální 5 5 4 2 2" xfId="1367" xr:uid="{00000000-0005-0000-0000-0000D3070000}"/>
    <cellStyle name="Normální 5 5 4 3" xfId="1368" xr:uid="{00000000-0005-0000-0000-0000D4070000}"/>
    <cellStyle name="Normální 5 5 4 3 2" xfId="1797" xr:uid="{00000000-0005-0000-0000-0000D5070000}"/>
    <cellStyle name="Normální 5 5 4 4" xfId="1369" xr:uid="{00000000-0005-0000-0000-0000D6070000}"/>
    <cellStyle name="Normální 5 5 5" xfId="315" xr:uid="{00000000-0005-0000-0000-0000D7070000}"/>
    <cellStyle name="Normální 5 5 5 2" xfId="1370" xr:uid="{00000000-0005-0000-0000-0000D8070000}"/>
    <cellStyle name="Normální 5 5 6" xfId="1371" xr:uid="{00000000-0005-0000-0000-0000D9070000}"/>
    <cellStyle name="Normální 5 5 6 2" xfId="1728" xr:uid="{00000000-0005-0000-0000-0000DA070000}"/>
    <cellStyle name="Normální 5 5 7" xfId="1372" xr:uid="{00000000-0005-0000-0000-0000DB070000}"/>
    <cellStyle name="Normální 5 5 7 2" xfId="1579" xr:uid="{00000000-0005-0000-0000-0000DC070000}"/>
    <cellStyle name="Normální 5 5 8" xfId="1430" xr:uid="{00000000-0005-0000-0000-0000DD070000}"/>
    <cellStyle name="Normální 5 5 9" xfId="1510" xr:uid="{00000000-0005-0000-0000-0000DE070000}"/>
    <cellStyle name="Normální 5 6" xfId="148" xr:uid="{00000000-0005-0000-0000-0000DF070000}"/>
    <cellStyle name="Normální 5 6 2" xfId="424" xr:uid="{00000000-0005-0000-0000-0000E0070000}"/>
    <cellStyle name="Normální 5 6 2 2" xfId="1373" xr:uid="{00000000-0005-0000-0000-0000E1070000}"/>
    <cellStyle name="Normální 5 6 3" xfId="1374" xr:uid="{00000000-0005-0000-0000-0000E2070000}"/>
    <cellStyle name="Normální 5 6 3 2" xfId="1837" xr:uid="{00000000-0005-0000-0000-0000E3070000}"/>
    <cellStyle name="Normální 5 6 4" xfId="1375" xr:uid="{00000000-0005-0000-0000-0000E4070000}"/>
    <cellStyle name="Normální 5 6 4 2" xfId="2036" xr:uid="{00000000-0005-0000-0000-0000E5070000}"/>
    <cellStyle name="Normální 5 6 5" xfId="1630" xr:uid="{00000000-0005-0000-0000-0000E6070000}"/>
    <cellStyle name="Normální 5 7" xfId="217" xr:uid="{00000000-0005-0000-0000-0000E7070000}"/>
    <cellStyle name="Normální 5 7 2" xfId="493" xr:uid="{00000000-0005-0000-0000-0000E8070000}"/>
    <cellStyle name="Normální 5 7 2 2" xfId="1376" xr:uid="{00000000-0005-0000-0000-0000E9070000}"/>
    <cellStyle name="Normální 5 7 3" xfId="1377" xr:uid="{00000000-0005-0000-0000-0000EA070000}"/>
    <cellStyle name="Normální 5 7 3 2" xfId="1906" xr:uid="{00000000-0005-0000-0000-0000EB070000}"/>
    <cellStyle name="Normální 5 7 4" xfId="1378" xr:uid="{00000000-0005-0000-0000-0000EC070000}"/>
    <cellStyle name="Normální 5 8" xfId="79" xr:uid="{00000000-0005-0000-0000-0000ED070000}"/>
    <cellStyle name="Normální 5 8 2" xfId="355" xr:uid="{00000000-0005-0000-0000-0000EE070000}"/>
    <cellStyle name="Normální 5 8 2 2" xfId="1379" xr:uid="{00000000-0005-0000-0000-0000EF070000}"/>
    <cellStyle name="Normální 5 8 3" xfId="1380" xr:uid="{00000000-0005-0000-0000-0000F0070000}"/>
    <cellStyle name="Normální 5 8 3 2" xfId="1768" xr:uid="{00000000-0005-0000-0000-0000F1070000}"/>
    <cellStyle name="Normální 5 8 4" xfId="1381" xr:uid="{00000000-0005-0000-0000-0000F2070000}"/>
    <cellStyle name="Normální 5 9" xfId="286" xr:uid="{00000000-0005-0000-0000-0000F3070000}"/>
    <cellStyle name="Normální 5 9 2" xfId="1382" xr:uid="{00000000-0005-0000-0000-0000F4070000}"/>
  </cellStyles>
  <dxfs count="0"/>
  <tableStyles count="0" defaultTableStyle="TableStyleMedium2" defaultPivotStyle="PivotStyleLight16"/>
  <colors>
    <mruColors>
      <color rgb="FFFFFFCC"/>
      <color rgb="FFF8F8F8"/>
      <color rgb="FFEAEAEA"/>
      <color rgb="FFECECEC"/>
      <color rgb="FFE8D652"/>
      <color rgb="FFEACF6C"/>
      <color rgb="FFFFFF99"/>
      <color rgb="FFF3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kcr.cz/bohumil.fiser/Dokumenty/Dokumenty%20Excel/Granty/Granty%202015-2016/Knihy%202015/KNIHY%202015_1_vy&#250;&#269;tov&#225;n&#237;_pracov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účtování_knihy_jednoletý"/>
      <sheetName val="Vyúčtování knihy_víceletý"/>
      <sheetName val="Data"/>
      <sheetName val="List1"/>
      <sheetName val="Přehled dokladů"/>
    </sheetNames>
    <sheetDataSet>
      <sheetData sheetId="0"/>
      <sheetData sheetId="1"/>
      <sheetData sheetId="2">
        <row r="1">
          <cell r="E1" t="str">
            <v xml:space="preserve">Hl. město Praha    10 </v>
          </cell>
        </row>
        <row r="2">
          <cell r="F2" t="str">
            <v>1.  česká literatura</v>
          </cell>
          <cell r="I2" t="str">
            <v>5221   obecně prospěšná spol.</v>
          </cell>
          <cell r="J2" t="str">
            <v xml:space="preserve"> 2015 / 2. čtvrtletí   </v>
          </cell>
          <cell r="N2" t="str">
            <v>15.9.</v>
          </cell>
        </row>
        <row r="3">
          <cell r="F3" t="str">
            <v>2. literární věda pův. a překladová</v>
          </cell>
          <cell r="I3" t="str">
            <v>5222   spolek (dříve obč. sdružení)</v>
          </cell>
          <cell r="J3" t="str">
            <v xml:space="preserve"> 2015 / 3. čtvrtletí  </v>
          </cell>
          <cell r="N3" t="str">
            <v>16.9.</v>
          </cell>
        </row>
        <row r="4">
          <cell r="F4" t="str">
            <v>3. debuty české literatury</v>
          </cell>
          <cell r="I4" t="str">
            <v>5229   sdružení práv. osob</v>
          </cell>
          <cell r="J4" t="str">
            <v xml:space="preserve"> 2015 / 4. čtvrtletí  </v>
          </cell>
          <cell r="N4" t="str">
            <v>17.9.</v>
          </cell>
        </row>
        <row r="5">
          <cell r="F5" t="str">
            <v>4. překladová beletrie</v>
          </cell>
          <cell r="I5" t="str">
            <v>5229   nadace, nadační fond</v>
          </cell>
          <cell r="J5">
            <v>2016</v>
          </cell>
          <cell r="N5" t="str">
            <v>18.9.</v>
          </cell>
        </row>
        <row r="6">
          <cell r="F6" t="str">
            <v>5. dlouhodobé a náročné projekty</v>
          </cell>
          <cell r="I6" t="str">
            <v>5321   přísp. org. měst a obcí</v>
          </cell>
          <cell r="J6">
            <v>2017</v>
          </cell>
          <cell r="N6" t="str">
            <v>19.9.</v>
          </cell>
        </row>
        <row r="7">
          <cell r="F7" t="str">
            <v>6. ilustrovaná lit. pro děti a mládež</v>
          </cell>
          <cell r="I7" t="str">
            <v>5323   přísp. org. kraj. úřadů</v>
          </cell>
          <cell r="N7" t="str">
            <v>20.9.</v>
          </cell>
        </row>
        <row r="8">
          <cell r="F8" t="str">
            <v>7. textově obrazové knihy - komiksy</v>
          </cell>
          <cell r="I8" t="str">
            <v>5332   vysoká škola</v>
          </cell>
          <cell r="N8" t="str">
            <v>21.9.</v>
          </cell>
        </row>
        <row r="9">
          <cell r="I9" t="str">
            <v>5334   veřejná výzkum. instituce</v>
          </cell>
          <cell r="N9" t="str">
            <v>22.9.</v>
          </cell>
        </row>
        <row r="10">
          <cell r="I10" t="str">
            <v>jiný subjekt</v>
          </cell>
          <cell r="N10" t="str">
            <v>23.9.</v>
          </cell>
        </row>
        <row r="11">
          <cell r="N11" t="str">
            <v>24.9.</v>
          </cell>
        </row>
        <row r="12">
          <cell r="N12" t="str">
            <v>25.9.</v>
          </cell>
        </row>
        <row r="13">
          <cell r="N13" t="str">
            <v>26.9.</v>
          </cell>
        </row>
        <row r="14">
          <cell r="N14" t="str">
            <v>27.9.</v>
          </cell>
        </row>
        <row r="15">
          <cell r="N15" t="str">
            <v>28.9.</v>
          </cell>
        </row>
        <row r="16">
          <cell r="N16" t="str">
            <v>29.9.</v>
          </cell>
        </row>
        <row r="17">
          <cell r="N17" t="str">
            <v>30.9.</v>
          </cell>
        </row>
        <row r="18">
          <cell r="N18" t="str">
            <v>1.10.</v>
          </cell>
        </row>
        <row r="19">
          <cell r="N19" t="str">
            <v>2.10.</v>
          </cell>
        </row>
        <row r="20">
          <cell r="N20" t="str">
            <v>3.10.</v>
          </cell>
        </row>
        <row r="21">
          <cell r="N21" t="str">
            <v>4.10.</v>
          </cell>
        </row>
        <row r="22">
          <cell r="N22" t="str">
            <v>5.10.</v>
          </cell>
        </row>
        <row r="23">
          <cell r="N23" t="str">
            <v>6.10.</v>
          </cell>
        </row>
        <row r="24">
          <cell r="N24" t="str">
            <v>7.10.</v>
          </cell>
        </row>
        <row r="25">
          <cell r="N25" t="str">
            <v>8.10.</v>
          </cell>
        </row>
        <row r="26">
          <cell r="N26" t="str">
            <v>9.10.</v>
          </cell>
        </row>
        <row r="27">
          <cell r="N27" t="str">
            <v>10.10.</v>
          </cell>
        </row>
        <row r="28">
          <cell r="N28" t="str">
            <v>11.10.</v>
          </cell>
        </row>
        <row r="29">
          <cell r="N29" t="str">
            <v>12.10.</v>
          </cell>
        </row>
        <row r="30">
          <cell r="N30" t="str">
            <v>13.10.</v>
          </cell>
        </row>
        <row r="31">
          <cell r="N31" t="str">
            <v>14.10.</v>
          </cell>
        </row>
        <row r="32">
          <cell r="N32" t="str">
            <v>15.10.</v>
          </cell>
        </row>
        <row r="33">
          <cell r="N33" t="str">
            <v>16.10.</v>
          </cell>
        </row>
        <row r="34">
          <cell r="N34" t="str">
            <v>17.10.</v>
          </cell>
        </row>
        <row r="35">
          <cell r="N35" t="str">
            <v>18.10.</v>
          </cell>
        </row>
        <row r="36">
          <cell r="N36" t="str">
            <v>19.10.</v>
          </cell>
        </row>
        <row r="37">
          <cell r="N37" t="str">
            <v>20.10.</v>
          </cell>
        </row>
        <row r="38">
          <cell r="N38" t="str">
            <v>21.10.</v>
          </cell>
        </row>
        <row r="39">
          <cell r="N39" t="str">
            <v>22.10.</v>
          </cell>
        </row>
        <row r="40">
          <cell r="N40" t="str">
            <v>23.10.</v>
          </cell>
        </row>
        <row r="41">
          <cell r="N41" t="str">
            <v>24.10.</v>
          </cell>
        </row>
        <row r="42">
          <cell r="N42" t="str">
            <v>25.10.</v>
          </cell>
        </row>
        <row r="43">
          <cell r="N43" t="str">
            <v>26.10.</v>
          </cell>
        </row>
        <row r="44">
          <cell r="N44" t="str">
            <v>27.10.</v>
          </cell>
        </row>
        <row r="45">
          <cell r="N45" t="str">
            <v>28.10.</v>
          </cell>
        </row>
        <row r="46">
          <cell r="N46" t="str">
            <v>29.10.</v>
          </cell>
        </row>
        <row r="47">
          <cell r="N47" t="str">
            <v>30.10.</v>
          </cell>
        </row>
        <row r="48">
          <cell r="N48" t="str">
            <v>31.10.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6"/>
  <sheetViews>
    <sheetView topLeftCell="B111" zoomScaleNormal="100" workbookViewId="0">
      <selection activeCell="T125" sqref="T125"/>
    </sheetView>
  </sheetViews>
  <sheetFormatPr defaultRowHeight="15" x14ac:dyDescent="0.25"/>
  <cols>
    <col min="1" max="1" width="0.5703125" style="239" customWidth="1"/>
    <col min="2" max="2" width="9.7109375" style="239" customWidth="1"/>
    <col min="3" max="3" width="9.5703125" style="239" customWidth="1"/>
    <col min="4" max="4" width="9.140625" style="239" customWidth="1"/>
    <col min="5" max="5" width="10.85546875" style="239" customWidth="1"/>
    <col min="6" max="6" width="10.5703125" style="239" customWidth="1"/>
    <col min="7" max="8" width="8.85546875" style="239" customWidth="1"/>
    <col min="9" max="9" width="9.7109375" style="239" customWidth="1"/>
    <col min="10" max="10" width="8.28515625" style="239" customWidth="1"/>
    <col min="11" max="11" width="0.7109375" style="134" customWidth="1"/>
    <col min="12" max="12" width="4.5703125" style="239" customWidth="1"/>
    <col min="13" max="13" width="9.140625" style="239" hidden="1" customWidth="1"/>
    <col min="14" max="18" width="9.140625" style="239" customWidth="1"/>
    <col min="19" max="23" width="9.140625" style="239"/>
    <col min="24" max="24" width="9.140625" style="239" customWidth="1"/>
    <col min="25" max="16384" width="9.140625" style="239"/>
  </cols>
  <sheetData>
    <row r="1" spans="1:11" ht="15" customHeight="1" x14ac:dyDescent="0.25">
      <c r="A1" s="175"/>
      <c r="B1" s="526" t="s">
        <v>381</v>
      </c>
      <c r="C1" s="527"/>
      <c r="D1" s="527"/>
      <c r="E1" s="527"/>
      <c r="F1" s="527"/>
      <c r="G1" s="527"/>
      <c r="H1" s="527"/>
      <c r="I1" s="527"/>
      <c r="J1" s="527"/>
      <c r="K1" s="175"/>
    </row>
    <row r="2" spans="1:11" x14ac:dyDescent="0.25">
      <c r="A2" s="175"/>
      <c r="B2" s="527"/>
      <c r="C2" s="527"/>
      <c r="D2" s="527"/>
      <c r="E2" s="527"/>
      <c r="F2" s="527"/>
      <c r="G2" s="527"/>
      <c r="H2" s="527"/>
      <c r="I2" s="527"/>
      <c r="J2" s="527"/>
      <c r="K2" s="175"/>
    </row>
    <row r="3" spans="1:11" x14ac:dyDescent="0.25">
      <c r="A3" s="175"/>
      <c r="B3" s="527"/>
      <c r="C3" s="527"/>
      <c r="D3" s="527"/>
      <c r="E3" s="527"/>
      <c r="F3" s="527"/>
      <c r="G3" s="527"/>
      <c r="H3" s="527"/>
      <c r="I3" s="527"/>
      <c r="J3" s="527"/>
      <c r="K3" s="175"/>
    </row>
    <row r="4" spans="1:11" ht="13.5" customHeight="1" x14ac:dyDescent="0.25">
      <c r="A4" s="175"/>
      <c r="B4" s="527"/>
      <c r="C4" s="527"/>
      <c r="D4" s="527"/>
      <c r="E4" s="527"/>
      <c r="F4" s="527"/>
      <c r="G4" s="527"/>
      <c r="H4" s="527"/>
      <c r="I4" s="527"/>
      <c r="J4" s="527"/>
      <c r="K4" s="175"/>
    </row>
    <row r="5" spans="1:11" ht="3.75" customHeight="1" x14ac:dyDescent="0.25">
      <c r="A5" s="175"/>
      <c r="B5" s="63"/>
      <c r="C5" s="63"/>
      <c r="D5" s="63"/>
      <c r="E5" s="63"/>
      <c r="F5" s="63"/>
      <c r="G5" s="63"/>
      <c r="H5" s="63"/>
      <c r="I5" s="63"/>
      <c r="J5" s="63"/>
      <c r="K5" s="175"/>
    </row>
    <row r="6" spans="1:11" s="108" customFormat="1" ht="13.5" customHeight="1" x14ac:dyDescent="0.25">
      <c r="A6" s="148"/>
      <c r="B6" s="540" t="s">
        <v>278</v>
      </c>
      <c r="C6" s="540"/>
      <c r="D6" s="540"/>
      <c r="E6" s="540"/>
      <c r="F6" s="540"/>
      <c r="G6" s="540"/>
      <c r="H6" s="540"/>
      <c r="I6" s="540"/>
      <c r="J6" s="540"/>
      <c r="K6" s="148"/>
    </row>
    <row r="7" spans="1:11" ht="12.75" customHeight="1" x14ac:dyDescent="0.25">
      <c r="A7" s="175"/>
      <c r="B7" s="541" t="s">
        <v>242</v>
      </c>
      <c r="C7" s="542"/>
      <c r="D7" s="542"/>
      <c r="E7" s="542"/>
      <c r="F7" s="542"/>
      <c r="G7" s="566" t="s">
        <v>357</v>
      </c>
      <c r="H7" s="567"/>
      <c r="I7" s="567"/>
      <c r="J7" s="567"/>
      <c r="K7" s="175"/>
    </row>
    <row r="8" spans="1:11" ht="23.25" customHeight="1" x14ac:dyDescent="0.25">
      <c r="A8" s="175"/>
      <c r="B8" s="543" t="s">
        <v>221</v>
      </c>
      <c r="C8" s="544"/>
      <c r="D8" s="544"/>
      <c r="E8" s="544"/>
      <c r="F8" s="544"/>
      <c r="G8" s="568"/>
      <c r="H8" s="568"/>
      <c r="I8" s="568"/>
      <c r="J8" s="568"/>
      <c r="K8" s="175"/>
    </row>
    <row r="9" spans="1:11" ht="3" customHeight="1" thickBot="1" x14ac:dyDescent="0.3">
      <c r="A9" s="175"/>
      <c r="B9" s="395"/>
      <c r="C9" s="395"/>
      <c r="D9" s="395"/>
      <c r="E9" s="395"/>
      <c r="F9" s="395"/>
      <c r="G9" s="395"/>
      <c r="H9" s="395"/>
      <c r="I9" s="395"/>
      <c r="J9" s="395"/>
      <c r="K9" s="175"/>
    </row>
    <row r="10" spans="1:11" x14ac:dyDescent="0.25">
      <c r="A10" s="175"/>
      <c r="B10" s="528" t="s">
        <v>360</v>
      </c>
      <c r="C10" s="529"/>
      <c r="D10" s="529"/>
      <c r="E10" s="529"/>
      <c r="F10" s="530" t="s">
        <v>0</v>
      </c>
      <c r="G10" s="531"/>
      <c r="H10" s="532"/>
      <c r="I10" s="533"/>
      <c r="J10" s="534"/>
      <c r="K10" s="175"/>
    </row>
    <row r="11" spans="1:11" ht="13.5" customHeight="1" x14ac:dyDescent="0.25">
      <c r="A11" s="175"/>
      <c r="B11" s="546" t="s">
        <v>358</v>
      </c>
      <c r="C11" s="547"/>
      <c r="D11" s="547"/>
      <c r="E11" s="547"/>
      <c r="F11" s="547"/>
      <c r="G11" s="547"/>
      <c r="H11" s="547"/>
      <c r="I11" s="545"/>
      <c r="J11" s="472"/>
      <c r="K11" s="175"/>
    </row>
    <row r="12" spans="1:11" ht="13.5" customHeight="1" x14ac:dyDescent="0.25">
      <c r="A12" s="175"/>
      <c r="B12" s="549" t="s">
        <v>300</v>
      </c>
      <c r="C12" s="550"/>
      <c r="D12" s="550"/>
      <c r="E12" s="550"/>
      <c r="F12" s="550"/>
      <c r="G12" s="550"/>
      <c r="H12" s="551"/>
      <c r="I12" s="548"/>
      <c r="J12" s="472"/>
      <c r="K12" s="175"/>
    </row>
    <row r="13" spans="1:11" ht="15" customHeight="1" x14ac:dyDescent="0.25">
      <c r="A13" s="175"/>
      <c r="B13" s="552" t="s">
        <v>234</v>
      </c>
      <c r="C13" s="553"/>
      <c r="D13" s="554"/>
      <c r="E13" s="555"/>
      <c r="F13" s="555"/>
      <c r="G13" s="555"/>
      <c r="H13" s="555"/>
      <c r="I13" s="555"/>
      <c r="J13" s="556"/>
      <c r="K13" s="175"/>
    </row>
    <row r="14" spans="1:11" s="186" customFormat="1" ht="12.75" customHeight="1" x14ac:dyDescent="0.25">
      <c r="A14" s="313"/>
      <c r="B14" s="535" t="s">
        <v>338</v>
      </c>
      <c r="C14" s="417"/>
      <c r="D14" s="557"/>
      <c r="E14" s="558"/>
      <c r="F14" s="559"/>
      <c r="G14" s="225" t="s">
        <v>196</v>
      </c>
      <c r="H14" s="225"/>
      <c r="I14" s="557"/>
      <c r="J14" s="477"/>
      <c r="K14" s="176"/>
    </row>
    <row r="15" spans="1:11" ht="12.75" customHeight="1" x14ac:dyDescent="0.25">
      <c r="A15" s="175"/>
      <c r="B15" s="560" t="s">
        <v>195</v>
      </c>
      <c r="C15" s="561"/>
      <c r="D15" s="562"/>
      <c r="E15" s="563"/>
      <c r="F15" s="563"/>
      <c r="G15" s="564"/>
      <c r="H15" s="564"/>
      <c r="I15" s="564"/>
      <c r="J15" s="565"/>
      <c r="K15" s="175"/>
    </row>
    <row r="16" spans="1:11" s="187" customFormat="1" ht="13.5" customHeight="1" x14ac:dyDescent="0.25">
      <c r="A16" s="55"/>
      <c r="B16" s="535" t="s">
        <v>350</v>
      </c>
      <c r="C16" s="536"/>
      <c r="D16" s="536"/>
      <c r="E16" s="536"/>
      <c r="F16" s="537"/>
      <c r="G16" s="538"/>
      <c r="H16" s="538"/>
      <c r="I16" s="538"/>
      <c r="J16" s="539"/>
      <c r="K16" s="177"/>
    </row>
    <row r="17" spans="1:15" s="187" customFormat="1" ht="12.75" customHeight="1" x14ac:dyDescent="0.25">
      <c r="A17" s="55"/>
      <c r="B17" s="478" t="s">
        <v>326</v>
      </c>
      <c r="C17" s="479"/>
      <c r="D17" s="479"/>
      <c r="E17" s="479"/>
      <c r="F17" s="219"/>
      <c r="G17" s="183"/>
      <c r="H17" s="464" t="s">
        <v>329</v>
      </c>
      <c r="I17" s="465"/>
      <c r="J17" s="466"/>
      <c r="K17" s="235"/>
      <c r="L17" s="234"/>
    </row>
    <row r="18" spans="1:15" s="187" customFormat="1" ht="12.75" customHeight="1" thickBot="1" x14ac:dyDescent="0.3">
      <c r="A18" s="55"/>
      <c r="B18" s="348" t="s">
        <v>321</v>
      </c>
      <c r="C18" s="349"/>
      <c r="D18" s="349"/>
      <c r="E18" s="288"/>
      <c r="F18" s="230" t="s">
        <v>328</v>
      </c>
      <c r="G18" s="183"/>
      <c r="H18" s="183"/>
      <c r="I18" s="296"/>
      <c r="J18" s="232"/>
      <c r="K18" s="177"/>
    </row>
    <row r="19" spans="1:15" s="187" customFormat="1" ht="12.75" customHeight="1" thickBot="1" x14ac:dyDescent="0.3">
      <c r="A19" s="55"/>
      <c r="B19" s="463" t="s">
        <v>337</v>
      </c>
      <c r="C19" s="417"/>
      <c r="D19" s="417"/>
      <c r="E19" s="301">
        <f>SUM(E21:E26)</f>
        <v>0</v>
      </c>
      <c r="F19" s="349" t="s">
        <v>351</v>
      </c>
      <c r="G19" s="183"/>
      <c r="H19" s="183"/>
      <c r="I19" s="297"/>
      <c r="J19" s="341"/>
      <c r="K19" s="177"/>
    </row>
    <row r="20" spans="1:15" s="187" customFormat="1" ht="13.5" customHeight="1" x14ac:dyDescent="0.25">
      <c r="A20" s="55"/>
      <c r="B20" s="229" t="s">
        <v>322</v>
      </c>
      <c r="C20" s="183"/>
      <c r="D20" s="349"/>
      <c r="E20" s="361"/>
      <c r="F20" s="349" t="s">
        <v>324</v>
      </c>
      <c r="G20" s="183"/>
      <c r="H20" s="340"/>
      <c r="I20" s="298" t="e">
        <f>SUM(I19/E19)</f>
        <v>#DIV/0!</v>
      </c>
      <c r="J20" s="228"/>
      <c r="K20" s="350"/>
    </row>
    <row r="21" spans="1:15" s="187" customFormat="1" ht="13.5" customHeight="1" x14ac:dyDescent="0.25">
      <c r="A21" s="55"/>
      <c r="B21" s="348" t="s">
        <v>336</v>
      </c>
      <c r="C21" s="183"/>
      <c r="D21" s="340"/>
      <c r="E21" s="289"/>
      <c r="F21" s="349" t="s">
        <v>325</v>
      </c>
      <c r="G21" s="183"/>
      <c r="H21" s="230"/>
      <c r="I21" s="299"/>
      <c r="J21" s="228"/>
      <c r="K21" s="177"/>
    </row>
    <row r="22" spans="1:15" s="187" customFormat="1" ht="13.5" customHeight="1" x14ac:dyDescent="0.25">
      <c r="A22" s="55"/>
      <c r="B22" s="229" t="s">
        <v>335</v>
      </c>
      <c r="C22" s="183"/>
      <c r="D22" s="230"/>
      <c r="E22" s="290"/>
      <c r="F22" s="230" t="s">
        <v>330</v>
      </c>
      <c r="G22" s="183"/>
      <c r="H22" s="183"/>
      <c r="I22" s="290"/>
      <c r="J22" s="228"/>
      <c r="K22" s="177"/>
    </row>
    <row r="23" spans="1:15" s="187" customFormat="1" ht="13.5" customHeight="1" x14ac:dyDescent="0.25">
      <c r="A23" s="55"/>
      <c r="B23" s="229" t="s">
        <v>334</v>
      </c>
      <c r="C23" s="183"/>
      <c r="D23" s="349"/>
      <c r="E23" s="291"/>
      <c r="F23" s="230" t="s">
        <v>331</v>
      </c>
      <c r="G23" s="183"/>
      <c r="H23" s="183"/>
      <c r="I23" s="302"/>
      <c r="J23" s="232"/>
      <c r="K23" s="177"/>
      <c r="N23" s="109"/>
      <c r="O23" s="388"/>
    </row>
    <row r="24" spans="1:15" s="186" customFormat="1" ht="13.5" customHeight="1" x14ac:dyDescent="0.25">
      <c r="A24" s="313"/>
      <c r="B24" s="229" t="s">
        <v>333</v>
      </c>
      <c r="C24" s="340"/>
      <c r="D24" s="340"/>
      <c r="E24" s="292"/>
      <c r="F24" s="230" t="s">
        <v>340</v>
      </c>
      <c r="G24" s="183"/>
      <c r="H24" s="349"/>
      <c r="I24" s="300"/>
      <c r="J24" s="341"/>
      <c r="K24" s="176"/>
    </row>
    <row r="25" spans="1:15" s="186" customFormat="1" ht="13.5" customHeight="1" x14ac:dyDescent="0.2">
      <c r="A25" s="313"/>
      <c r="B25" s="229" t="s">
        <v>332</v>
      </c>
      <c r="C25" s="340"/>
      <c r="D25" s="340"/>
      <c r="E25" s="293"/>
      <c r="F25" s="230" t="s">
        <v>327</v>
      </c>
      <c r="G25" s="230"/>
      <c r="H25" s="230"/>
      <c r="I25" s="291"/>
      <c r="J25" s="341"/>
      <c r="K25" s="176"/>
    </row>
    <row r="26" spans="1:15" s="186" customFormat="1" ht="13.5" customHeight="1" thickBot="1" x14ac:dyDescent="0.25">
      <c r="A26" s="313"/>
      <c r="B26" s="229" t="s">
        <v>342</v>
      </c>
      <c r="C26" s="340"/>
      <c r="D26" s="340"/>
      <c r="E26" s="294"/>
      <c r="F26" s="467" t="s">
        <v>339</v>
      </c>
      <c r="G26" s="417"/>
      <c r="H26" s="417"/>
      <c r="I26" s="300"/>
      <c r="J26" s="341"/>
      <c r="K26" s="176"/>
    </row>
    <row r="27" spans="1:15" s="186" customFormat="1" ht="13.5" customHeight="1" x14ac:dyDescent="0.25">
      <c r="A27" s="313"/>
      <c r="B27" s="227" t="s">
        <v>218</v>
      </c>
      <c r="C27" s="233"/>
      <c r="D27" s="231"/>
      <c r="E27" s="295"/>
      <c r="F27" s="468"/>
      <c r="G27" s="469"/>
      <c r="H27" s="469"/>
      <c r="I27" s="291"/>
      <c r="J27" s="226"/>
      <c r="K27" s="176"/>
    </row>
    <row r="28" spans="1:15" ht="3" customHeight="1" thickBot="1" x14ac:dyDescent="0.3">
      <c r="A28" s="175"/>
      <c r="B28" s="497"/>
      <c r="C28" s="497"/>
      <c r="D28" s="497"/>
      <c r="E28" s="497"/>
      <c r="F28" s="497"/>
      <c r="G28" s="497"/>
      <c r="H28" s="497"/>
      <c r="I28" s="497"/>
      <c r="J28" s="497"/>
      <c r="K28" s="175"/>
    </row>
    <row r="29" spans="1:15" ht="26.25" customHeight="1" x14ac:dyDescent="0.25">
      <c r="A29" s="175"/>
      <c r="B29" s="480" t="s">
        <v>361</v>
      </c>
      <c r="C29" s="481"/>
      <c r="D29" s="481"/>
      <c r="E29" s="481"/>
      <c r="F29" s="481"/>
      <c r="G29" s="481"/>
      <c r="H29" s="481"/>
      <c r="I29" s="481"/>
      <c r="J29" s="482"/>
      <c r="K29" s="175"/>
    </row>
    <row r="30" spans="1:15" ht="3" customHeight="1" thickBot="1" x14ac:dyDescent="0.3">
      <c r="A30" s="175"/>
      <c r="B30" s="395"/>
      <c r="C30" s="395"/>
      <c r="D30" s="395"/>
      <c r="E30" s="395"/>
      <c r="F30" s="395"/>
      <c r="G30" s="395"/>
      <c r="H30" s="395"/>
      <c r="I30" s="395"/>
      <c r="J30" s="395"/>
      <c r="K30" s="175"/>
    </row>
    <row r="31" spans="1:15" x14ac:dyDescent="0.25">
      <c r="A31" s="175"/>
      <c r="B31" s="391" t="s">
        <v>362</v>
      </c>
      <c r="C31" s="392"/>
      <c r="D31" s="393"/>
      <c r="E31" s="393"/>
      <c r="F31" s="393"/>
      <c r="G31" s="393"/>
      <c r="H31" s="393"/>
      <c r="I31" s="393"/>
      <c r="J31" s="394"/>
      <c r="K31" s="175"/>
    </row>
    <row r="32" spans="1:15" ht="13.5" customHeight="1" x14ac:dyDescent="0.25">
      <c r="A32" s="175"/>
      <c r="B32" s="396" t="s">
        <v>227</v>
      </c>
      <c r="C32" s="397"/>
      <c r="D32" s="398"/>
      <c r="E32" s="399"/>
      <c r="F32" s="399"/>
      <c r="G32" s="399"/>
      <c r="H32" s="399"/>
      <c r="I32" s="399"/>
      <c r="J32" s="400"/>
      <c r="K32" s="175"/>
    </row>
    <row r="33" spans="1:11" ht="13.5" customHeight="1" x14ac:dyDescent="0.25">
      <c r="A33" s="175"/>
      <c r="B33" s="5" t="s">
        <v>1</v>
      </c>
      <c r="C33" s="14"/>
      <c r="D33" s="401"/>
      <c r="E33" s="402"/>
      <c r="F33" s="402"/>
      <c r="G33" s="402"/>
      <c r="H33" s="402"/>
      <c r="I33" s="402"/>
      <c r="J33" s="403"/>
      <c r="K33" s="175"/>
    </row>
    <row r="34" spans="1:11" ht="12" customHeight="1" x14ac:dyDescent="0.25">
      <c r="A34" s="175"/>
      <c r="B34" s="492" t="s">
        <v>2</v>
      </c>
      <c r="C34" s="493"/>
      <c r="D34" s="179"/>
      <c r="E34" s="179"/>
      <c r="F34" s="179"/>
      <c r="G34" s="179"/>
      <c r="H34" s="179"/>
      <c r="I34" s="179"/>
      <c r="J34" s="65"/>
      <c r="K34" s="175"/>
    </row>
    <row r="35" spans="1:11" ht="10.5" customHeight="1" x14ac:dyDescent="0.25">
      <c r="A35" s="175"/>
      <c r="B35" s="494" t="s">
        <v>204</v>
      </c>
      <c r="C35" s="495"/>
      <c r="D35" s="495"/>
      <c r="E35" s="495"/>
      <c r="F35" s="495"/>
      <c r="G35" s="495" t="s">
        <v>3</v>
      </c>
      <c r="H35" s="495"/>
      <c r="I35" s="495"/>
      <c r="J35" s="496"/>
      <c r="K35" s="175"/>
    </row>
    <row r="36" spans="1:11" s="110" customFormat="1" ht="12" customHeight="1" x14ac:dyDescent="0.25">
      <c r="A36" s="52"/>
      <c r="B36" s="6" t="s">
        <v>188</v>
      </c>
      <c r="C36" s="404"/>
      <c r="D36" s="405"/>
      <c r="E36" s="406"/>
      <c r="F36" s="334"/>
      <c r="G36" s="7" t="s">
        <v>189</v>
      </c>
      <c r="H36" s="407"/>
      <c r="I36" s="408"/>
      <c r="J36" s="409"/>
      <c r="K36" s="52"/>
    </row>
    <row r="37" spans="1:11" ht="11.25" customHeight="1" x14ac:dyDescent="0.25">
      <c r="A37" s="175"/>
      <c r="B37" s="335" t="s">
        <v>4</v>
      </c>
      <c r="C37" s="483"/>
      <c r="D37" s="476"/>
      <c r="E37" s="220"/>
      <c r="F37" s="334"/>
      <c r="G37" s="334"/>
      <c r="H37" s="334"/>
      <c r="I37" s="334"/>
      <c r="J37" s="336"/>
      <c r="K37" s="175"/>
    </row>
    <row r="38" spans="1:11" ht="12.75" customHeight="1" x14ac:dyDescent="0.25">
      <c r="A38" s="175"/>
      <c r="B38" s="410" t="s">
        <v>207</v>
      </c>
      <c r="C38" s="411"/>
      <c r="D38" s="411"/>
      <c r="E38" s="411"/>
      <c r="F38" s="470"/>
      <c r="G38" s="595"/>
      <c r="H38" s="595"/>
      <c r="I38" s="595"/>
      <c r="J38" s="596"/>
      <c r="K38" s="175"/>
    </row>
    <row r="39" spans="1:11" ht="12" customHeight="1" x14ac:dyDescent="0.25">
      <c r="A39" s="175"/>
      <c r="B39" s="410" t="s">
        <v>349</v>
      </c>
      <c r="C39" s="411"/>
      <c r="D39" s="411"/>
      <c r="E39" s="411"/>
      <c r="F39" s="411"/>
      <c r="G39" s="411"/>
      <c r="H39" s="411"/>
      <c r="I39" s="411"/>
      <c r="J39" s="489"/>
      <c r="K39" s="175"/>
    </row>
    <row r="40" spans="1:11" ht="13.5" customHeight="1" x14ac:dyDescent="0.25">
      <c r="A40" s="175"/>
      <c r="B40" s="490"/>
      <c r="C40" s="484"/>
      <c r="D40" s="484"/>
      <c r="E40" s="484"/>
      <c r="F40" s="484"/>
      <c r="G40" s="484"/>
      <c r="H40" s="484"/>
      <c r="I40" s="484"/>
      <c r="J40" s="491"/>
      <c r="K40" s="175"/>
    </row>
    <row r="41" spans="1:11" ht="13.5" customHeight="1" x14ac:dyDescent="0.25">
      <c r="A41" s="175"/>
      <c r="B41" s="8" t="s">
        <v>5</v>
      </c>
      <c r="C41" s="475"/>
      <c r="D41" s="484"/>
      <c r="E41" s="485"/>
      <c r="F41" s="10" t="s">
        <v>6</v>
      </c>
      <c r="G41" s="486"/>
      <c r="H41" s="487"/>
      <c r="I41" s="487"/>
      <c r="J41" s="488"/>
      <c r="K41" s="175"/>
    </row>
    <row r="42" spans="1:11" ht="13.5" customHeight="1" x14ac:dyDescent="0.25">
      <c r="A42" s="175"/>
      <c r="B42" s="426" t="s">
        <v>359</v>
      </c>
      <c r="C42" s="417"/>
      <c r="D42" s="417"/>
      <c r="E42" s="417"/>
      <c r="F42" s="427"/>
      <c r="G42" s="428"/>
      <c r="H42" s="428"/>
      <c r="I42" s="428"/>
      <c r="J42" s="429"/>
      <c r="K42" s="175"/>
    </row>
    <row r="43" spans="1:11" ht="3" customHeight="1" x14ac:dyDescent="0.25">
      <c r="A43" s="175"/>
      <c r="B43" s="412"/>
      <c r="C43" s="395"/>
      <c r="D43" s="395"/>
      <c r="E43" s="395"/>
      <c r="F43" s="395"/>
      <c r="G43" s="395"/>
      <c r="H43" s="395"/>
      <c r="I43" s="395"/>
      <c r="J43" s="413"/>
      <c r="K43" s="175"/>
    </row>
    <row r="44" spans="1:11" ht="13.5" customHeight="1" x14ac:dyDescent="0.25">
      <c r="A44" s="175"/>
      <c r="B44" s="600" t="s">
        <v>7</v>
      </c>
      <c r="C44" s="417"/>
      <c r="D44" s="417"/>
      <c r="E44" s="417"/>
      <c r="F44" s="557"/>
      <c r="G44" s="484"/>
      <c r="H44" s="484"/>
      <c r="I44" s="484"/>
      <c r="J44" s="491"/>
      <c r="K44" s="175"/>
    </row>
    <row r="45" spans="1:11" ht="13.5" customHeight="1" x14ac:dyDescent="0.25">
      <c r="A45" s="175"/>
      <c r="B45" s="600" t="s">
        <v>8</v>
      </c>
      <c r="C45" s="519"/>
      <c r="D45" s="519"/>
      <c r="E45" s="519"/>
      <c r="F45" s="475"/>
      <c r="G45" s="476"/>
      <c r="H45" s="476"/>
      <c r="I45" s="476"/>
      <c r="J45" s="477"/>
      <c r="K45" s="175"/>
    </row>
    <row r="46" spans="1:11" ht="13.5" customHeight="1" x14ac:dyDescent="0.25">
      <c r="A46" s="175"/>
      <c r="B46" s="352" t="s">
        <v>9</v>
      </c>
      <c r="C46" s="473"/>
      <c r="D46" s="471"/>
      <c r="E46" s="474"/>
      <c r="F46" s="237" t="s">
        <v>10</v>
      </c>
      <c r="G46" s="470"/>
      <c r="H46" s="471"/>
      <c r="I46" s="471"/>
      <c r="J46" s="472"/>
      <c r="K46" s="175"/>
    </row>
    <row r="47" spans="1:11" ht="3" customHeight="1" x14ac:dyDescent="0.25">
      <c r="A47" s="175"/>
      <c r="B47" s="5"/>
      <c r="C47" s="340"/>
      <c r="D47" s="340"/>
      <c r="E47" s="340"/>
      <c r="F47" s="340"/>
      <c r="G47" s="340"/>
      <c r="H47" s="340"/>
      <c r="I47" s="340"/>
      <c r="J47" s="341"/>
      <c r="K47" s="175"/>
    </row>
    <row r="48" spans="1:11" ht="13.5" customHeight="1" x14ac:dyDescent="0.25">
      <c r="A48" s="175"/>
      <c r="B48" s="600" t="s">
        <v>228</v>
      </c>
      <c r="C48" s="417"/>
      <c r="D48" s="417"/>
      <c r="E48" s="417"/>
      <c r="F48" s="557"/>
      <c r="G48" s="484"/>
      <c r="H48" s="484"/>
      <c r="I48" s="484"/>
      <c r="J48" s="491"/>
      <c r="K48" s="175"/>
    </row>
    <row r="49" spans="1:25" ht="13.5" customHeight="1" x14ac:dyDescent="0.25">
      <c r="A49" s="175"/>
      <c r="B49" s="352" t="s">
        <v>235</v>
      </c>
      <c r="C49" s="605"/>
      <c r="D49" s="471"/>
      <c r="E49" s="474"/>
      <c r="F49" s="345" t="s">
        <v>10</v>
      </c>
      <c r="G49" s="601"/>
      <c r="H49" s="476"/>
      <c r="I49" s="476"/>
      <c r="J49" s="477"/>
      <c r="K49" s="175"/>
    </row>
    <row r="50" spans="1:25" ht="2.25" customHeight="1" x14ac:dyDescent="0.25">
      <c r="A50" s="175"/>
      <c r="B50" s="602"/>
      <c r="C50" s="395"/>
      <c r="D50" s="395"/>
      <c r="E50" s="395"/>
      <c r="F50" s="395"/>
      <c r="G50" s="395"/>
      <c r="H50" s="395"/>
      <c r="I50" s="395"/>
      <c r="J50" s="413"/>
      <c r="K50" s="175"/>
    </row>
    <row r="51" spans="1:25" s="111" customFormat="1" ht="14.25" customHeight="1" x14ac:dyDescent="0.2">
      <c r="A51" s="52"/>
      <c r="B51" s="423" t="s">
        <v>241</v>
      </c>
      <c r="C51" s="424"/>
      <c r="D51" s="424"/>
      <c r="E51" s="424"/>
      <c r="F51" s="424"/>
      <c r="G51" s="424"/>
      <c r="H51" s="424"/>
      <c r="I51" s="424"/>
      <c r="J51" s="425"/>
      <c r="K51" s="52"/>
    </row>
    <row r="52" spans="1:25" s="112" customFormat="1" ht="23.25" customHeight="1" x14ac:dyDescent="0.2">
      <c r="A52" s="53"/>
      <c r="B52" s="8" t="s">
        <v>11</v>
      </c>
      <c r="C52" s="356" t="s">
        <v>12</v>
      </c>
      <c r="D52" s="356" t="s">
        <v>13</v>
      </c>
      <c r="E52" s="356" t="s">
        <v>14</v>
      </c>
      <c r="F52" s="356" t="s">
        <v>15</v>
      </c>
      <c r="G52" s="12" t="s">
        <v>16</v>
      </c>
      <c r="H52" s="356" t="s">
        <v>17</v>
      </c>
      <c r="I52" s="356" t="s">
        <v>18</v>
      </c>
      <c r="J52" s="341" t="s">
        <v>19</v>
      </c>
      <c r="K52" s="53"/>
    </row>
    <row r="53" spans="1:25" s="112" customFormat="1" ht="13.5" customHeight="1" x14ac:dyDescent="0.2">
      <c r="A53" s="53"/>
      <c r="B53" s="13">
        <v>2021</v>
      </c>
      <c r="C53" s="147"/>
      <c r="D53" s="147"/>
      <c r="E53" s="147"/>
      <c r="F53" s="147"/>
      <c r="G53" s="147"/>
      <c r="H53" s="147"/>
      <c r="I53" s="147"/>
      <c r="J53" s="66">
        <f>SUM(C53:I53)</f>
        <v>0</v>
      </c>
      <c r="K53" s="53"/>
    </row>
    <row r="54" spans="1:25" s="112" customFormat="1" ht="13.5" customHeight="1" x14ac:dyDescent="0.2">
      <c r="A54" s="53"/>
      <c r="B54" s="13">
        <v>2022</v>
      </c>
      <c r="C54" s="147"/>
      <c r="D54" s="147"/>
      <c r="E54" s="147"/>
      <c r="F54" s="147"/>
      <c r="G54" s="147"/>
      <c r="H54" s="147"/>
      <c r="I54" s="147"/>
      <c r="J54" s="66">
        <f>SUM(C54:I54)</f>
        <v>0</v>
      </c>
      <c r="K54" s="53"/>
    </row>
    <row r="55" spans="1:25" s="112" customFormat="1" ht="6" customHeight="1" x14ac:dyDescent="0.2">
      <c r="A55" s="53"/>
      <c r="B55" s="13"/>
      <c r="C55" s="321"/>
      <c r="D55" s="321"/>
      <c r="E55" s="321"/>
      <c r="F55" s="321"/>
      <c r="G55" s="321"/>
      <c r="H55" s="321"/>
      <c r="I55" s="321"/>
      <c r="J55" s="66"/>
      <c r="K55" s="53"/>
    </row>
    <row r="56" spans="1:25" s="112" customFormat="1" ht="2.25" customHeight="1" thickBot="1" x14ac:dyDescent="0.25">
      <c r="A56" s="53"/>
      <c r="B56" s="13"/>
      <c r="C56" s="321"/>
      <c r="D56" s="321"/>
      <c r="E56" s="321"/>
      <c r="F56" s="321"/>
      <c r="G56" s="321"/>
      <c r="H56" s="321"/>
      <c r="I56" s="321"/>
      <c r="J56" s="66"/>
      <c r="K56" s="53"/>
    </row>
    <row r="57" spans="1:25" ht="13.5" customHeight="1" x14ac:dyDescent="0.25">
      <c r="A57" s="175"/>
      <c r="B57" s="431" t="s">
        <v>382</v>
      </c>
      <c r="C57" s="432"/>
      <c r="D57" s="432"/>
      <c r="E57" s="432"/>
      <c r="F57" s="432"/>
      <c r="G57" s="280"/>
      <c r="H57" s="461"/>
      <c r="I57" s="462"/>
      <c r="J57" s="281" t="s">
        <v>341</v>
      </c>
      <c r="K57" s="149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</row>
    <row r="58" spans="1:25" s="112" customFormat="1" ht="3.75" customHeight="1" x14ac:dyDescent="0.2">
      <c r="A58" s="53"/>
      <c r="B58" s="13"/>
      <c r="C58" s="321"/>
      <c r="D58" s="321"/>
      <c r="E58" s="321"/>
      <c r="F58" s="321"/>
      <c r="G58" s="321"/>
      <c r="H58" s="321"/>
      <c r="I58" s="321"/>
      <c r="J58" s="66"/>
      <c r="K58" s="53"/>
    </row>
    <row r="59" spans="1:25" x14ac:dyDescent="0.25">
      <c r="A59" s="175"/>
      <c r="B59" s="446" t="s">
        <v>239</v>
      </c>
      <c r="C59" s="395"/>
      <c r="D59" s="395"/>
      <c r="E59" s="395"/>
      <c r="F59" s="447" t="e">
        <f>SUM(H57/H98)</f>
        <v>#DIV/0!</v>
      </c>
      <c r="G59" s="448"/>
      <c r="H59" s="217"/>
      <c r="I59" s="192"/>
      <c r="J59" s="193"/>
      <c r="K59" s="120"/>
      <c r="L59" s="118"/>
      <c r="M59" s="121"/>
    </row>
    <row r="60" spans="1:25" ht="3" customHeight="1" x14ac:dyDescent="0.25">
      <c r="A60" s="175"/>
      <c r="B60" s="344"/>
      <c r="C60" s="334"/>
      <c r="D60" s="334"/>
      <c r="E60" s="334"/>
      <c r="F60" s="306"/>
      <c r="G60" s="307"/>
      <c r="H60" s="217"/>
      <c r="I60" s="192"/>
      <c r="J60" s="193"/>
      <c r="K60" s="120"/>
      <c r="L60" s="118"/>
      <c r="M60" s="121"/>
    </row>
    <row r="61" spans="1:25" x14ac:dyDescent="0.25">
      <c r="A61" s="175"/>
      <c r="B61" s="458" t="s">
        <v>377</v>
      </c>
      <c r="C61" s="459"/>
      <c r="D61" s="459"/>
      <c r="E61" s="459"/>
      <c r="F61" s="460"/>
      <c r="G61" s="308" t="s">
        <v>222</v>
      </c>
      <c r="H61" s="455" t="s">
        <v>375</v>
      </c>
      <c r="I61" s="456"/>
      <c r="J61" s="457"/>
      <c r="K61" s="311"/>
      <c r="L61" s="310"/>
      <c r="M61" s="310"/>
      <c r="N61" s="310"/>
      <c r="O61" s="310"/>
      <c r="P61" s="309"/>
      <c r="Q61" s="310"/>
      <c r="R61" s="310"/>
      <c r="S61" s="310"/>
      <c r="T61" s="310"/>
      <c r="U61" s="310"/>
      <c r="V61" s="310"/>
      <c r="W61" s="310"/>
      <c r="X61" s="310"/>
      <c r="Y61" s="310"/>
    </row>
    <row r="62" spans="1:25" ht="7.5" customHeight="1" x14ac:dyDescent="0.25">
      <c r="A62" s="175"/>
      <c r="B62" s="319"/>
      <c r="C62" s="362"/>
      <c r="D62" s="362"/>
      <c r="E62" s="362"/>
      <c r="F62" s="363"/>
      <c r="G62" s="364"/>
      <c r="H62" s="320"/>
      <c r="I62" s="365"/>
      <c r="J62" s="366"/>
      <c r="K62" s="311"/>
      <c r="L62" s="310"/>
      <c r="M62" s="310"/>
      <c r="N62" s="310"/>
      <c r="O62" s="310"/>
      <c r="P62" s="309"/>
      <c r="Q62" s="310"/>
      <c r="R62" s="310"/>
      <c r="S62" s="310"/>
      <c r="T62" s="310"/>
      <c r="U62" s="310"/>
      <c r="V62" s="310"/>
      <c r="W62" s="310"/>
      <c r="X62" s="310"/>
      <c r="Y62" s="310"/>
    </row>
    <row r="63" spans="1:25" ht="6.75" customHeight="1" x14ac:dyDescent="0.25">
      <c r="A63" s="175"/>
      <c r="B63" s="319"/>
      <c r="C63" s="362"/>
      <c r="D63" s="362"/>
      <c r="E63" s="362"/>
      <c r="F63" s="363"/>
      <c r="G63" s="364"/>
      <c r="H63" s="320"/>
      <c r="I63" s="365"/>
      <c r="J63" s="366"/>
      <c r="K63" s="311"/>
      <c r="L63" s="310"/>
      <c r="M63" s="310"/>
      <c r="N63" s="310"/>
      <c r="O63" s="310"/>
      <c r="P63" s="309"/>
      <c r="Q63" s="310"/>
      <c r="R63" s="310"/>
      <c r="S63" s="310"/>
      <c r="T63" s="310"/>
      <c r="U63" s="310"/>
      <c r="V63" s="310"/>
      <c r="W63" s="310"/>
      <c r="X63" s="310"/>
      <c r="Y63" s="310"/>
    </row>
    <row r="64" spans="1:25" x14ac:dyDescent="0.25">
      <c r="A64" s="175"/>
      <c r="B64" s="319"/>
      <c r="C64" s="362"/>
      <c r="D64" s="362"/>
      <c r="E64" s="362"/>
      <c r="F64" s="363"/>
      <c r="G64" s="364"/>
      <c r="H64" s="320"/>
      <c r="I64" s="365"/>
      <c r="J64" s="366"/>
      <c r="K64" s="311"/>
      <c r="L64" s="310"/>
      <c r="M64" s="310"/>
      <c r="N64" s="310"/>
      <c r="O64" s="310"/>
      <c r="P64" s="309"/>
      <c r="Q64" s="310"/>
      <c r="R64" s="310"/>
      <c r="S64" s="310"/>
      <c r="T64" s="310"/>
      <c r="U64" s="310"/>
      <c r="V64" s="310"/>
      <c r="W64" s="310"/>
      <c r="X64" s="310"/>
      <c r="Y64" s="310"/>
    </row>
    <row r="65" spans="1:11" s="112" customFormat="1" ht="13.5" customHeight="1" x14ac:dyDescent="0.2">
      <c r="A65" s="53"/>
      <c r="B65" s="603" t="s">
        <v>20</v>
      </c>
      <c r="C65" s="424"/>
      <c r="D65" s="424"/>
      <c r="E65" s="424"/>
      <c r="F65" s="424"/>
      <c r="G65" s="424"/>
      <c r="H65" s="424"/>
      <c r="I65" s="424"/>
      <c r="J65" s="425"/>
      <c r="K65" s="53"/>
    </row>
    <row r="66" spans="1:11" s="112" customFormat="1" ht="11.25" customHeight="1" x14ac:dyDescent="0.2">
      <c r="A66" s="53"/>
      <c r="B66" s="571"/>
      <c r="C66" s="407"/>
      <c r="D66" s="407"/>
      <c r="E66" s="407"/>
      <c r="F66" s="407"/>
      <c r="G66" s="407"/>
      <c r="H66" s="407"/>
      <c r="I66" s="407"/>
      <c r="J66" s="604"/>
      <c r="K66" s="53"/>
    </row>
    <row r="67" spans="1:11" s="112" customFormat="1" ht="11.25" customHeight="1" x14ac:dyDescent="0.25">
      <c r="A67" s="53"/>
      <c r="B67" s="571"/>
      <c r="C67" s="408"/>
      <c r="D67" s="408"/>
      <c r="E67" s="408"/>
      <c r="F67" s="408"/>
      <c r="G67" s="408"/>
      <c r="H67" s="408"/>
      <c r="I67" s="408"/>
      <c r="J67" s="409"/>
      <c r="K67" s="53"/>
    </row>
    <row r="68" spans="1:11" s="112" customFormat="1" ht="12.75" customHeight="1" x14ac:dyDescent="0.25">
      <c r="A68" s="53"/>
      <c r="B68" s="572"/>
      <c r="C68" s="476"/>
      <c r="D68" s="476"/>
      <c r="E68" s="476"/>
      <c r="F68" s="476"/>
      <c r="G68" s="476"/>
      <c r="H68" s="476"/>
      <c r="I68" s="476"/>
      <c r="J68" s="477"/>
      <c r="K68" s="53"/>
    </row>
    <row r="69" spans="1:11" ht="5.25" customHeight="1" thickBot="1" x14ac:dyDescent="0.3">
      <c r="A69" s="175"/>
      <c r="B69" s="205"/>
      <c r="C69" s="205"/>
      <c r="D69" s="205"/>
      <c r="E69" s="205"/>
      <c r="F69" s="205"/>
      <c r="G69" s="205"/>
      <c r="H69" s="205"/>
      <c r="I69" s="205"/>
      <c r="J69" s="205"/>
      <c r="K69" s="175"/>
    </row>
    <row r="70" spans="1:11" ht="15.75" customHeight="1" x14ac:dyDescent="0.25">
      <c r="A70" s="175"/>
      <c r="B70" s="573" t="s">
        <v>363</v>
      </c>
      <c r="C70" s="574"/>
      <c r="D70" s="574"/>
      <c r="E70" s="529"/>
      <c r="F70" s="529"/>
      <c r="G70" s="190"/>
      <c r="H70" s="347"/>
      <c r="I70" s="347"/>
      <c r="J70" s="189"/>
      <c r="K70" s="175"/>
    </row>
    <row r="71" spans="1:11" x14ac:dyDescent="0.25">
      <c r="A71" s="175"/>
      <c r="B71" s="575" t="s">
        <v>208</v>
      </c>
      <c r="C71" s="445"/>
      <c r="D71" s="445"/>
      <c r="E71" s="445"/>
      <c r="F71" s="445"/>
      <c r="G71" s="582" t="s">
        <v>246</v>
      </c>
      <c r="H71" s="583"/>
      <c r="I71" s="584"/>
      <c r="J71" s="150"/>
      <c r="K71" s="175"/>
    </row>
    <row r="72" spans="1:11" s="114" customFormat="1" ht="23.25" customHeight="1" x14ac:dyDescent="0.2">
      <c r="A72" s="54"/>
      <c r="B72" s="576"/>
      <c r="C72" s="577"/>
      <c r="D72" s="577"/>
      <c r="E72" s="577"/>
      <c r="F72" s="578"/>
      <c r="G72" s="153" t="s">
        <v>236</v>
      </c>
      <c r="H72" s="153" t="s">
        <v>219</v>
      </c>
      <c r="I72" s="153" t="s">
        <v>220</v>
      </c>
      <c r="J72" s="113"/>
      <c r="K72" s="54"/>
    </row>
    <row r="73" spans="1:11" ht="24" customHeight="1" x14ac:dyDescent="0.25">
      <c r="A73" s="175"/>
      <c r="B73" s="585" t="s">
        <v>354</v>
      </c>
      <c r="C73" s="586"/>
      <c r="D73" s="586"/>
      <c r="E73" s="586"/>
      <c r="F73" s="587"/>
      <c r="G73" s="15"/>
      <c r="H73" s="384"/>
      <c r="I73" s="158" t="s">
        <v>222</v>
      </c>
      <c r="J73" s="201" t="s">
        <v>301</v>
      </c>
      <c r="K73" s="175"/>
    </row>
    <row r="74" spans="1:11" s="187" customFormat="1" ht="22.5" customHeight="1" x14ac:dyDescent="0.25">
      <c r="A74" s="55"/>
      <c r="B74" s="579" t="s">
        <v>353</v>
      </c>
      <c r="C74" s="580"/>
      <c r="D74" s="580"/>
      <c r="E74" s="580"/>
      <c r="F74" s="581"/>
      <c r="G74" s="384"/>
      <c r="H74" s="171"/>
      <c r="I74" s="384"/>
      <c r="J74" s="143">
        <f>SUM(H57*0.15)</f>
        <v>0</v>
      </c>
      <c r="K74" s="177"/>
    </row>
    <row r="75" spans="1:11" ht="13.5" customHeight="1" x14ac:dyDescent="0.25">
      <c r="A75" s="175"/>
      <c r="B75" s="452" t="s">
        <v>205</v>
      </c>
      <c r="C75" s="588"/>
      <c r="D75" s="588"/>
      <c r="E75" s="588"/>
      <c r="F75" s="588"/>
      <c r="G75" s="15"/>
      <c r="H75" s="384"/>
      <c r="I75" s="158" t="s">
        <v>222</v>
      </c>
      <c r="J75" s="188"/>
      <c r="K75" s="175"/>
    </row>
    <row r="76" spans="1:11" ht="13.5" customHeight="1" x14ac:dyDescent="0.25">
      <c r="A76" s="175"/>
      <c r="B76" s="589" t="s">
        <v>302</v>
      </c>
      <c r="C76" s="588"/>
      <c r="D76" s="588"/>
      <c r="E76" s="588"/>
      <c r="F76" s="588"/>
      <c r="G76" s="15"/>
      <c r="H76" s="384"/>
      <c r="I76" s="158" t="s">
        <v>222</v>
      </c>
      <c r="J76" s="188"/>
      <c r="K76" s="175"/>
    </row>
    <row r="77" spans="1:11" ht="13.5" customHeight="1" x14ac:dyDescent="0.25">
      <c r="A77" s="175"/>
      <c r="B77" s="589" t="s">
        <v>206</v>
      </c>
      <c r="C77" s="590"/>
      <c r="D77" s="590"/>
      <c r="E77" s="590"/>
      <c r="F77" s="591"/>
      <c r="G77" s="15"/>
      <c r="H77" s="384"/>
      <c r="I77" s="16" t="s">
        <v>222</v>
      </c>
      <c r="J77" s="188"/>
      <c r="K77" s="175"/>
    </row>
    <row r="78" spans="1:11" ht="13.5" customHeight="1" x14ac:dyDescent="0.25">
      <c r="A78" s="175"/>
      <c r="B78" s="569" t="s">
        <v>303</v>
      </c>
      <c r="C78" s="469"/>
      <c r="D78" s="469"/>
      <c r="E78" s="469"/>
      <c r="F78" s="469"/>
      <c r="G78" s="405"/>
      <c r="H78" s="570"/>
      <c r="I78" s="570"/>
      <c r="J78" s="336"/>
      <c r="K78" s="175"/>
    </row>
    <row r="79" spans="1:11" ht="13.5" customHeight="1" x14ac:dyDescent="0.25">
      <c r="A79" s="175"/>
      <c r="B79" s="433"/>
      <c r="C79" s="434"/>
      <c r="D79" s="434"/>
      <c r="E79" s="434"/>
      <c r="F79" s="435"/>
      <c r="G79" s="15"/>
      <c r="H79" s="384"/>
      <c r="I79" s="158" t="s">
        <v>222</v>
      </c>
      <c r="J79" s="188"/>
      <c r="K79" s="175"/>
    </row>
    <row r="80" spans="1:11" ht="13.5" customHeight="1" x14ac:dyDescent="0.25">
      <c r="A80" s="175"/>
      <c r="B80" s="436"/>
      <c r="C80" s="437"/>
      <c r="D80" s="437"/>
      <c r="E80" s="437"/>
      <c r="F80" s="437"/>
      <c r="G80" s="15"/>
      <c r="H80" s="384"/>
      <c r="I80" s="158" t="s">
        <v>222</v>
      </c>
      <c r="J80" s="188"/>
      <c r="K80" s="175"/>
    </row>
    <row r="81" spans="1:11" ht="13.5" customHeight="1" x14ac:dyDescent="0.25">
      <c r="A81" s="175"/>
      <c r="B81" s="438" t="s">
        <v>21</v>
      </c>
      <c r="C81" s="439"/>
      <c r="D81" s="439"/>
      <c r="E81" s="439"/>
      <c r="F81" s="439"/>
      <c r="G81" s="170">
        <f>SUM(G73,G75:G77,G79:G80)</f>
        <v>0</v>
      </c>
      <c r="H81" s="170">
        <f>SUM(H73,H75:H80)</f>
        <v>0</v>
      </c>
      <c r="I81" s="158" t="s">
        <v>222</v>
      </c>
      <c r="J81" s="188"/>
      <c r="K81" s="175"/>
    </row>
    <row r="82" spans="1:11" ht="13.5" customHeight="1" x14ac:dyDescent="0.25">
      <c r="A82" s="175"/>
      <c r="B82" s="440" t="s">
        <v>248</v>
      </c>
      <c r="C82" s="441"/>
      <c r="D82" s="441"/>
      <c r="E82" s="441"/>
      <c r="F82" s="441"/>
      <c r="G82" s="170">
        <f>SUM(G74:G76,G79-G80)</f>
        <v>0</v>
      </c>
      <c r="H82" s="171">
        <f>SUM(H74:H76,H79:H80)</f>
        <v>0</v>
      </c>
      <c r="I82" s="158" t="s">
        <v>222</v>
      </c>
      <c r="J82" s="201" t="s">
        <v>301</v>
      </c>
      <c r="K82" s="175"/>
    </row>
    <row r="83" spans="1:11" ht="13.5" customHeight="1" x14ac:dyDescent="0.25">
      <c r="A83" s="175"/>
      <c r="B83" s="442" t="s">
        <v>352</v>
      </c>
      <c r="C83" s="443"/>
      <c r="D83" s="443"/>
      <c r="E83" s="443"/>
      <c r="F83" s="443"/>
      <c r="G83" s="15"/>
      <c r="H83" s="171"/>
      <c r="I83" s="384"/>
      <c r="J83" s="144">
        <f>SUM(H57*0.1)</f>
        <v>0</v>
      </c>
      <c r="K83" s="175"/>
    </row>
    <row r="84" spans="1:11" ht="13.5" customHeight="1" x14ac:dyDescent="0.25">
      <c r="A84" s="175"/>
      <c r="B84" s="444" t="s">
        <v>209</v>
      </c>
      <c r="C84" s="445"/>
      <c r="D84" s="445"/>
      <c r="E84" s="445"/>
      <c r="F84" s="445"/>
      <c r="G84" s="613"/>
      <c r="H84" s="614"/>
      <c r="I84" s="353"/>
      <c r="J84" s="146"/>
      <c r="K84" s="175"/>
    </row>
    <row r="85" spans="1:11" ht="27" customHeight="1" x14ac:dyDescent="0.25">
      <c r="A85" s="175"/>
      <c r="B85" s="430" t="s">
        <v>348</v>
      </c>
      <c r="C85" s="411"/>
      <c r="D85" s="411"/>
      <c r="E85" s="411"/>
      <c r="F85" s="411"/>
      <c r="G85" s="147"/>
      <c r="H85" s="385"/>
      <c r="I85" s="385"/>
      <c r="J85" s="188"/>
      <c r="K85" s="175"/>
    </row>
    <row r="86" spans="1:11" ht="13.5" customHeight="1" x14ac:dyDescent="0.25">
      <c r="A86" s="175"/>
      <c r="B86" s="410" t="s">
        <v>299</v>
      </c>
      <c r="C86" s="417"/>
      <c r="D86" s="417"/>
      <c r="E86" s="417"/>
      <c r="F86" s="418"/>
      <c r="G86" s="147"/>
      <c r="H86" s="385"/>
      <c r="I86" s="385"/>
      <c r="J86" s="188"/>
      <c r="K86" s="175"/>
    </row>
    <row r="87" spans="1:11" ht="13.5" customHeight="1" x14ac:dyDescent="0.25">
      <c r="A87" s="175"/>
      <c r="B87" s="410" t="s">
        <v>317</v>
      </c>
      <c r="C87" s="417"/>
      <c r="D87" s="417"/>
      <c r="E87" s="417"/>
      <c r="F87" s="418"/>
      <c r="G87" s="147"/>
      <c r="H87" s="385"/>
      <c r="I87" s="385"/>
      <c r="J87" s="188"/>
      <c r="K87" s="175"/>
    </row>
    <row r="88" spans="1:11" ht="25.5" customHeight="1" x14ac:dyDescent="0.25">
      <c r="A88" s="175"/>
      <c r="B88" s="430" t="s">
        <v>273</v>
      </c>
      <c r="C88" s="417"/>
      <c r="D88" s="417"/>
      <c r="E88" s="417"/>
      <c r="F88" s="418"/>
      <c r="G88" s="147"/>
      <c r="H88" s="385"/>
      <c r="I88" s="385"/>
      <c r="J88" s="188"/>
      <c r="K88" s="175"/>
    </row>
    <row r="89" spans="1:11" ht="13.5" customHeight="1" x14ac:dyDescent="0.25">
      <c r="A89" s="175"/>
      <c r="B89" s="410" t="s">
        <v>197</v>
      </c>
      <c r="C89" s="395"/>
      <c r="D89" s="395"/>
      <c r="E89" s="395"/>
      <c r="F89" s="395"/>
      <c r="G89" s="147"/>
      <c r="H89" s="385"/>
      <c r="I89" s="385"/>
      <c r="J89" s="188"/>
      <c r="K89" s="175"/>
    </row>
    <row r="90" spans="1:11" ht="13.5" customHeight="1" x14ac:dyDescent="0.25">
      <c r="A90" s="175"/>
      <c r="B90" s="410" t="s">
        <v>319</v>
      </c>
      <c r="C90" s="417"/>
      <c r="D90" s="417"/>
      <c r="E90" s="417"/>
      <c r="F90" s="418"/>
      <c r="G90" s="147"/>
      <c r="H90" s="385"/>
      <c r="I90" s="385"/>
      <c r="J90" s="188"/>
      <c r="K90" s="175"/>
    </row>
    <row r="91" spans="1:11" ht="13.5" customHeight="1" x14ac:dyDescent="0.25">
      <c r="A91" s="175"/>
      <c r="B91" s="410" t="s">
        <v>355</v>
      </c>
      <c r="C91" s="395"/>
      <c r="D91" s="395"/>
      <c r="E91" s="395"/>
      <c r="F91" s="395"/>
      <c r="G91" s="147"/>
      <c r="H91" s="385"/>
      <c r="I91" s="385"/>
      <c r="J91" s="188"/>
      <c r="K91" s="175"/>
    </row>
    <row r="92" spans="1:11" ht="13.5" customHeight="1" x14ac:dyDescent="0.25">
      <c r="A92" s="175"/>
      <c r="B92" s="410" t="s">
        <v>198</v>
      </c>
      <c r="C92" s="417"/>
      <c r="D92" s="417"/>
      <c r="E92" s="417"/>
      <c r="F92" s="418"/>
      <c r="G92" s="147"/>
      <c r="H92" s="385"/>
      <c r="I92" s="385"/>
      <c r="J92" s="188"/>
      <c r="K92" s="175"/>
    </row>
    <row r="93" spans="1:11" ht="12.75" customHeight="1" x14ac:dyDescent="0.25">
      <c r="A93" s="175"/>
      <c r="B93" s="606" t="s">
        <v>296</v>
      </c>
      <c r="C93" s="469"/>
      <c r="D93" s="469"/>
      <c r="E93" s="469"/>
      <c r="F93" s="469"/>
      <c r="G93" s="96"/>
      <c r="H93" s="224"/>
      <c r="I93" s="224"/>
      <c r="J93" s="188"/>
      <c r="K93" s="175"/>
    </row>
    <row r="94" spans="1:11" ht="12.75" customHeight="1" x14ac:dyDescent="0.25">
      <c r="A94" s="175"/>
      <c r="B94" s="611"/>
      <c r="C94" s="612"/>
      <c r="D94" s="612"/>
      <c r="E94" s="612"/>
      <c r="F94" s="557"/>
      <c r="G94" s="94"/>
      <c r="H94" s="95"/>
      <c r="I94" s="95"/>
      <c r="J94" s="188"/>
      <c r="K94" s="175"/>
    </row>
    <row r="95" spans="1:11" ht="12.75" customHeight="1" x14ac:dyDescent="0.25">
      <c r="A95" s="175"/>
      <c r="B95" s="607"/>
      <c r="C95" s="476"/>
      <c r="D95" s="476"/>
      <c r="E95" s="476"/>
      <c r="F95" s="608"/>
      <c r="G95" s="94"/>
      <c r="H95" s="95"/>
      <c r="I95" s="95"/>
      <c r="J95" s="188"/>
      <c r="K95" s="175"/>
    </row>
    <row r="96" spans="1:11" ht="12.75" customHeight="1" x14ac:dyDescent="0.25">
      <c r="A96" s="175"/>
      <c r="B96" s="607"/>
      <c r="C96" s="476"/>
      <c r="D96" s="476"/>
      <c r="E96" s="476"/>
      <c r="F96" s="476"/>
      <c r="G96" s="147"/>
      <c r="H96" s="385"/>
      <c r="I96" s="385"/>
      <c r="J96" s="188"/>
      <c r="K96" s="175"/>
    </row>
    <row r="97" spans="1:16" ht="13.5" customHeight="1" x14ac:dyDescent="0.25">
      <c r="A97" s="175"/>
      <c r="B97" s="419" t="s">
        <v>22</v>
      </c>
      <c r="C97" s="420"/>
      <c r="D97" s="420"/>
      <c r="E97" s="420"/>
      <c r="F97" s="420"/>
      <c r="G97" s="67">
        <f>SUM(G85:G96)</f>
        <v>0</v>
      </c>
      <c r="H97" s="163">
        <f>SUM(H85:H96)</f>
        <v>0</v>
      </c>
      <c r="I97" s="163">
        <f>SUM(I85:I96)</f>
        <v>0</v>
      </c>
      <c r="J97" s="188"/>
      <c r="K97" s="175"/>
    </row>
    <row r="98" spans="1:16" ht="13.5" customHeight="1" x14ac:dyDescent="0.25">
      <c r="A98" s="175"/>
      <c r="B98" s="421" t="s">
        <v>23</v>
      </c>
      <c r="C98" s="422"/>
      <c r="D98" s="422"/>
      <c r="E98" s="422"/>
      <c r="F98" s="422"/>
      <c r="G98" s="67">
        <f>SUM(G81,G97)</f>
        <v>0</v>
      </c>
      <c r="H98" s="163">
        <f>SUM(H81,H97)</f>
        <v>0</v>
      </c>
      <c r="I98" s="163">
        <f>SUM(I74,I83:I96)</f>
        <v>0</v>
      </c>
      <c r="J98" s="282"/>
      <c r="K98" s="175"/>
    </row>
    <row r="99" spans="1:16" ht="6" customHeight="1" thickBot="1" x14ac:dyDescent="0.3">
      <c r="A99" s="175"/>
      <c r="B99" s="622"/>
      <c r="C99" s="544"/>
      <c r="D99" s="544"/>
      <c r="E99" s="544"/>
      <c r="F99" s="544"/>
      <c r="G99" s="544"/>
      <c r="H99" s="544"/>
      <c r="I99" s="544"/>
      <c r="J99" s="544"/>
      <c r="K99" s="175"/>
    </row>
    <row r="100" spans="1:16" ht="15.75" customHeight="1" x14ac:dyDescent="0.25">
      <c r="A100" s="175"/>
      <c r="B100" s="623" t="s">
        <v>372</v>
      </c>
      <c r="C100" s="624"/>
      <c r="D100" s="624"/>
      <c r="E100" s="624"/>
      <c r="F100" s="625"/>
      <c r="G100" s="630" t="s">
        <v>246</v>
      </c>
      <c r="H100" s="631"/>
      <c r="I100" s="632"/>
      <c r="J100" s="189"/>
      <c r="K100" s="175"/>
    </row>
    <row r="101" spans="1:16" ht="22.5" customHeight="1" x14ac:dyDescent="0.25">
      <c r="A101" s="175"/>
      <c r="B101" s="154"/>
      <c r="C101" s="334"/>
      <c r="D101" s="334"/>
      <c r="E101" s="334"/>
      <c r="F101" s="334"/>
      <c r="G101" s="174" t="s">
        <v>306</v>
      </c>
      <c r="H101" s="180"/>
      <c r="I101" s="283" t="s">
        <v>305</v>
      </c>
      <c r="J101" s="336"/>
      <c r="K101" s="175"/>
    </row>
    <row r="102" spans="1:16" ht="13.5" customHeight="1" x14ac:dyDescent="0.25">
      <c r="A102" s="175"/>
      <c r="B102" s="626" t="s">
        <v>307</v>
      </c>
      <c r="C102" s="627"/>
      <c r="D102" s="627"/>
      <c r="E102" s="627"/>
      <c r="F102" s="628"/>
      <c r="G102" s="164"/>
      <c r="H102" s="181"/>
      <c r="I102" s="386"/>
      <c r="J102" s="336"/>
      <c r="K102" s="175"/>
    </row>
    <row r="103" spans="1:16" ht="23.25" customHeight="1" x14ac:dyDescent="0.25">
      <c r="A103" s="175"/>
      <c r="B103" s="629" t="s">
        <v>308</v>
      </c>
      <c r="C103" s="420"/>
      <c r="D103" s="420"/>
      <c r="E103" s="420"/>
      <c r="F103" s="420"/>
      <c r="G103" s="165"/>
      <c r="H103" s="181"/>
      <c r="I103" s="386"/>
      <c r="J103" s="156"/>
      <c r="K103" s="175"/>
    </row>
    <row r="104" spans="1:16" ht="13.5" customHeight="1" x14ac:dyDescent="0.25">
      <c r="A104" s="175"/>
      <c r="B104" s="498" t="s">
        <v>225</v>
      </c>
      <c r="C104" s="523"/>
      <c r="D104" s="523"/>
      <c r="E104" s="523"/>
      <c r="F104" s="524"/>
      <c r="G104" s="165"/>
      <c r="H104" s="181"/>
      <c r="I104" s="386"/>
      <c r="J104" s="336"/>
      <c r="K104" s="175"/>
    </row>
    <row r="105" spans="1:16" ht="13.5" customHeight="1" x14ac:dyDescent="0.25">
      <c r="A105" s="175"/>
      <c r="B105" s="419" t="s">
        <v>199</v>
      </c>
      <c r="C105" s="420"/>
      <c r="D105" s="420"/>
      <c r="E105" s="420"/>
      <c r="F105" s="420"/>
      <c r="G105" s="166"/>
      <c r="H105" s="181"/>
      <c r="I105" s="386"/>
      <c r="J105" s="156"/>
      <c r="K105" s="175"/>
    </row>
    <row r="106" spans="1:16" ht="13.5" customHeight="1" x14ac:dyDescent="0.25">
      <c r="A106" s="175"/>
      <c r="B106" s="421" t="s">
        <v>309</v>
      </c>
      <c r="C106" s="597"/>
      <c r="D106" s="597"/>
      <c r="E106" s="598"/>
      <c r="F106" s="599"/>
      <c r="G106" s="166"/>
      <c r="H106" s="181"/>
      <c r="I106" s="386"/>
      <c r="J106" s="156"/>
      <c r="K106" s="175"/>
    </row>
    <row r="107" spans="1:16" ht="13.5" customHeight="1" x14ac:dyDescent="0.25">
      <c r="A107" s="175"/>
      <c r="B107" s="610"/>
      <c r="C107" s="619"/>
      <c r="D107" s="619"/>
      <c r="E107" s="619"/>
      <c r="F107" s="620"/>
      <c r="G107" s="166"/>
      <c r="H107" s="181"/>
      <c r="I107" s="386"/>
      <c r="J107" s="336"/>
      <c r="K107" s="175"/>
    </row>
    <row r="108" spans="1:16" ht="13.5" customHeight="1" x14ac:dyDescent="0.25">
      <c r="A108" s="175"/>
      <c r="B108" s="610"/>
      <c r="C108" s="476"/>
      <c r="D108" s="476"/>
      <c r="E108" s="476"/>
      <c r="F108" s="608"/>
      <c r="G108" s="166"/>
      <c r="H108" s="181"/>
      <c r="I108" s="386"/>
      <c r="J108" s="336"/>
      <c r="K108" s="175"/>
    </row>
    <row r="109" spans="1:16" ht="13.5" customHeight="1" x14ac:dyDescent="0.25">
      <c r="A109" s="175"/>
      <c r="B109" s="610"/>
      <c r="C109" s="476"/>
      <c r="D109" s="476"/>
      <c r="E109" s="476"/>
      <c r="F109" s="608"/>
      <c r="G109" s="166"/>
      <c r="H109" s="181"/>
      <c r="I109" s="386"/>
      <c r="J109" s="336"/>
      <c r="K109" s="175"/>
    </row>
    <row r="110" spans="1:16" ht="13.5" customHeight="1" x14ac:dyDescent="0.25">
      <c r="A110" s="175"/>
      <c r="B110" s="621"/>
      <c r="C110" s="598"/>
      <c r="D110" s="598"/>
      <c r="E110" s="598"/>
      <c r="F110" s="598"/>
      <c r="G110" s="166"/>
      <c r="H110" s="181"/>
      <c r="I110" s="386"/>
      <c r="J110" s="156"/>
      <c r="K110" s="175"/>
    </row>
    <row r="111" spans="1:16" ht="13.5" customHeight="1" x14ac:dyDescent="0.25">
      <c r="A111" s="175"/>
      <c r="B111" s="419" t="s">
        <v>24</v>
      </c>
      <c r="C111" s="420"/>
      <c r="D111" s="420"/>
      <c r="E111" s="420"/>
      <c r="F111" s="420"/>
      <c r="G111" s="172">
        <f>SUM(G102:G110)</f>
        <v>0</v>
      </c>
      <c r="H111" s="181"/>
      <c r="I111" s="167">
        <f>SUM(I102:I110)</f>
        <v>0</v>
      </c>
      <c r="J111" s="156"/>
      <c r="K111" s="175"/>
    </row>
    <row r="112" spans="1:16" ht="13.5" customHeight="1" x14ac:dyDescent="0.25">
      <c r="A112" s="175"/>
      <c r="B112" s="419" t="s">
        <v>304</v>
      </c>
      <c r="C112" s="420"/>
      <c r="D112" s="420"/>
      <c r="E112" s="420"/>
      <c r="F112" s="420"/>
      <c r="G112" s="172">
        <f>SUM(G111-G98)</f>
        <v>0</v>
      </c>
      <c r="H112" s="151"/>
      <c r="I112" s="222">
        <f>SUM(I111-H98)</f>
        <v>0</v>
      </c>
      <c r="J112" s="66"/>
      <c r="K112" s="149"/>
      <c r="L112" s="221"/>
      <c r="M112" s="221"/>
      <c r="N112" s="221"/>
      <c r="O112" s="221"/>
      <c r="P112" s="221"/>
    </row>
    <row r="113" spans="1:11" ht="13.5" customHeight="1" x14ac:dyDescent="0.25">
      <c r="A113" s="175"/>
      <c r="B113" s="419" t="s">
        <v>284</v>
      </c>
      <c r="C113" s="420"/>
      <c r="D113" s="420"/>
      <c r="E113" s="420"/>
      <c r="F113" s="592"/>
      <c r="G113" s="238">
        <f>SUM(G98*0.7)</f>
        <v>0</v>
      </c>
      <c r="H113" s="181"/>
      <c r="I113" s="238">
        <f>SUM(H98*0.7)</f>
        <v>0</v>
      </c>
      <c r="J113" s="236"/>
      <c r="K113" s="175"/>
    </row>
    <row r="114" spans="1:11" ht="6.75" customHeight="1" x14ac:dyDescent="0.25">
      <c r="A114" s="175"/>
      <c r="B114" s="337"/>
      <c r="C114" s="338"/>
      <c r="D114" s="338"/>
      <c r="E114" s="338"/>
      <c r="F114" s="338"/>
      <c r="G114" s="338"/>
      <c r="H114" s="321"/>
      <c r="I114" s="338"/>
      <c r="J114" s="156"/>
      <c r="K114" s="175"/>
    </row>
    <row r="115" spans="1:11" ht="4.5" customHeight="1" x14ac:dyDescent="0.25">
      <c r="A115" s="175"/>
      <c r="B115" s="357"/>
      <c r="C115" s="322"/>
      <c r="D115" s="322"/>
      <c r="E115" s="322"/>
      <c r="F115" s="322"/>
      <c r="G115" s="322"/>
      <c r="H115" s="323"/>
      <c r="I115" s="322"/>
      <c r="J115" s="324"/>
      <c r="K115" s="175"/>
    </row>
    <row r="116" spans="1:11" ht="9.75" customHeight="1" x14ac:dyDescent="0.25">
      <c r="A116" s="175"/>
      <c r="B116" s="358"/>
      <c r="C116" s="338"/>
      <c r="D116" s="338"/>
      <c r="E116" s="338"/>
      <c r="F116" s="338"/>
      <c r="G116" s="338"/>
      <c r="H116" s="321"/>
      <c r="I116" s="338"/>
      <c r="J116" s="328"/>
      <c r="K116" s="175"/>
    </row>
    <row r="117" spans="1:11" ht="7.5" customHeight="1" x14ac:dyDescent="0.25">
      <c r="A117" s="175"/>
      <c r="B117" s="355"/>
      <c r="C117" s="279"/>
      <c r="D117" s="279"/>
      <c r="E117" s="279"/>
      <c r="F117" s="279"/>
      <c r="G117" s="116"/>
      <c r="H117" s="176"/>
      <c r="I117" s="353"/>
      <c r="J117" s="354"/>
      <c r="K117" s="175"/>
    </row>
    <row r="118" spans="1:11" ht="3" customHeight="1" thickBot="1" x14ac:dyDescent="0.3">
      <c r="A118" s="175"/>
      <c r="B118" s="355"/>
      <c r="C118" s="279"/>
      <c r="D118" s="279"/>
      <c r="E118" s="279"/>
      <c r="F118" s="279"/>
      <c r="G118" s="116"/>
      <c r="H118" s="176"/>
      <c r="I118" s="353"/>
      <c r="J118" s="354"/>
      <c r="K118" s="175"/>
    </row>
    <row r="119" spans="1:11" ht="16.5" customHeight="1" x14ac:dyDescent="0.25">
      <c r="A119" s="175"/>
      <c r="B119" s="593" t="s">
        <v>373</v>
      </c>
      <c r="C119" s="594"/>
      <c r="D119" s="594"/>
      <c r="E119" s="594"/>
      <c r="F119" s="190"/>
      <c r="G119" s="609" t="s">
        <v>246</v>
      </c>
      <c r="H119" s="594"/>
      <c r="I119" s="594"/>
      <c r="J119" s="189"/>
      <c r="K119" s="175"/>
    </row>
    <row r="120" spans="1:11" ht="24.75" customHeight="1" x14ac:dyDescent="0.25">
      <c r="A120" s="175"/>
      <c r="B120" s="154"/>
      <c r="C120" s="334"/>
      <c r="D120" s="334"/>
      <c r="E120" s="334"/>
      <c r="F120" s="152"/>
      <c r="G120" s="174" t="s">
        <v>237</v>
      </c>
      <c r="H120" s="185"/>
      <c r="I120" s="283" t="s">
        <v>305</v>
      </c>
      <c r="J120" s="336"/>
      <c r="K120" s="175"/>
    </row>
    <row r="121" spans="1:11" s="187" customFormat="1" ht="12.75" customHeight="1" thickBot="1" x14ac:dyDescent="0.3">
      <c r="A121" s="55"/>
      <c r="B121" s="615" t="s">
        <v>201</v>
      </c>
      <c r="C121" s="616"/>
      <c r="D121" s="616"/>
      <c r="E121" s="616"/>
      <c r="F121" s="284"/>
      <c r="G121" s="265"/>
      <c r="H121" s="285"/>
      <c r="I121" s="286">
        <f>SUM(H57)</f>
        <v>0</v>
      </c>
      <c r="J121" s="287"/>
      <c r="K121" s="55"/>
    </row>
    <row r="122" spans="1:11" s="187" customFormat="1" ht="12.75" customHeight="1" x14ac:dyDescent="0.25">
      <c r="A122" s="55"/>
      <c r="B122" s="617" t="s">
        <v>244</v>
      </c>
      <c r="C122" s="618"/>
      <c r="D122" s="618"/>
      <c r="E122" s="618"/>
      <c r="F122" s="183"/>
      <c r="G122" s="262">
        <f>SUM(G111)</f>
        <v>0</v>
      </c>
      <c r="H122" s="173"/>
      <c r="I122" s="264">
        <f>SUM(I111)</f>
        <v>0</v>
      </c>
      <c r="J122" s="168"/>
      <c r="K122" s="55"/>
    </row>
    <row r="123" spans="1:11" s="187" customFormat="1" ht="12.75" customHeight="1" x14ac:dyDescent="0.25">
      <c r="A123" s="55"/>
      <c r="B123" s="416" t="s">
        <v>210</v>
      </c>
      <c r="C123" s="590"/>
      <c r="D123" s="590"/>
      <c r="E123" s="590"/>
      <c r="F123" s="183"/>
      <c r="G123" s="184"/>
      <c r="H123" s="182"/>
      <c r="I123" s="155"/>
      <c r="J123" s="157"/>
      <c r="K123" s="177"/>
    </row>
    <row r="124" spans="1:11" s="187" customFormat="1" ht="12.75" customHeight="1" x14ac:dyDescent="0.25">
      <c r="A124" s="55"/>
      <c r="B124" s="416" t="s">
        <v>312</v>
      </c>
      <c r="C124" s="417"/>
      <c r="D124" s="417"/>
      <c r="E124" s="417"/>
      <c r="F124" s="418"/>
      <c r="G124" s="184"/>
      <c r="H124" s="182"/>
      <c r="I124" s="155"/>
      <c r="J124" s="157"/>
      <c r="K124" s="177"/>
    </row>
    <row r="125" spans="1:11" s="187" customFormat="1" ht="12.75" customHeight="1" x14ac:dyDescent="0.25">
      <c r="A125" s="55"/>
      <c r="B125" s="535" t="s">
        <v>25</v>
      </c>
      <c r="C125" s="417"/>
      <c r="D125" s="417"/>
      <c r="E125" s="417"/>
      <c r="F125" s="183"/>
      <c r="G125" s="184"/>
      <c r="H125" s="182"/>
      <c r="I125" s="155"/>
      <c r="J125" s="157"/>
      <c r="K125" s="177"/>
    </row>
    <row r="126" spans="1:11" s="187" customFormat="1" ht="12.75" customHeight="1" x14ac:dyDescent="0.25">
      <c r="A126" s="55"/>
      <c r="B126" s="416" t="s">
        <v>211</v>
      </c>
      <c r="C126" s="417"/>
      <c r="D126" s="417"/>
      <c r="E126" s="417"/>
      <c r="F126" s="183"/>
      <c r="G126" s="184"/>
      <c r="H126" s="182"/>
      <c r="I126" s="155"/>
      <c r="J126" s="157"/>
      <c r="K126" s="177"/>
    </row>
    <row r="127" spans="1:11" s="187" customFormat="1" ht="12.75" customHeight="1" x14ac:dyDescent="0.25">
      <c r="A127" s="55"/>
      <c r="B127" s="416" t="s">
        <v>212</v>
      </c>
      <c r="C127" s="417"/>
      <c r="D127" s="417"/>
      <c r="E127" s="417"/>
      <c r="F127" s="418"/>
      <c r="G127" s="184"/>
      <c r="H127" s="182"/>
      <c r="I127" s="155"/>
      <c r="J127" s="157"/>
      <c r="K127" s="177"/>
    </row>
    <row r="128" spans="1:11" ht="13.5" customHeight="1" x14ac:dyDescent="0.25">
      <c r="A128" s="175"/>
      <c r="B128" s="452" t="s">
        <v>275</v>
      </c>
      <c r="C128" s="453"/>
      <c r="D128" s="453"/>
      <c r="E128" s="453"/>
      <c r="F128" s="454"/>
      <c r="G128" s="166"/>
      <c r="H128" s="181"/>
      <c r="I128" s="386"/>
      <c r="J128" s="156"/>
      <c r="K128" s="175"/>
    </row>
    <row r="129" spans="1:16" ht="13.5" customHeight="1" x14ac:dyDescent="0.25">
      <c r="A129" s="175"/>
      <c r="B129" s="452" t="s">
        <v>311</v>
      </c>
      <c r="C129" s="523"/>
      <c r="D129" s="523"/>
      <c r="E129" s="523"/>
      <c r="F129" s="524"/>
      <c r="G129" s="166"/>
      <c r="H129" s="181"/>
      <c r="I129" s="386"/>
      <c r="J129" s="156"/>
      <c r="K129" s="175"/>
    </row>
    <row r="130" spans="1:16" ht="13.5" customHeight="1" x14ac:dyDescent="0.25">
      <c r="A130" s="175"/>
      <c r="B130" s="410" t="s">
        <v>310</v>
      </c>
      <c r="C130" s="411"/>
      <c r="D130" s="411"/>
      <c r="E130" s="411"/>
      <c r="F130" s="525"/>
      <c r="G130" s="166"/>
      <c r="H130" s="181"/>
      <c r="I130" s="386"/>
      <c r="J130" s="336"/>
      <c r="K130" s="175"/>
    </row>
    <row r="131" spans="1:16" x14ac:dyDescent="0.25">
      <c r="A131" s="175"/>
      <c r="B131" s="492" t="s">
        <v>238</v>
      </c>
      <c r="C131" s="495"/>
      <c r="D131" s="495"/>
      <c r="E131" s="495"/>
      <c r="F131" s="508"/>
      <c r="G131" s="203">
        <f>SUM(G121:G130)</f>
        <v>0</v>
      </c>
      <c r="H131" s="223"/>
      <c r="I131" s="162">
        <f>SUM(I121:I130)</f>
        <v>0</v>
      </c>
      <c r="J131" s="169"/>
      <c r="K131" s="175"/>
    </row>
    <row r="132" spans="1:16" ht="6" customHeight="1" x14ac:dyDescent="0.25">
      <c r="A132" s="175"/>
      <c r="B132" s="339"/>
      <c r="C132" s="340"/>
      <c r="D132" s="340"/>
      <c r="E132" s="340"/>
      <c r="F132" s="340"/>
      <c r="G132" s="159"/>
      <c r="H132" s="223"/>
      <c r="I132" s="160"/>
      <c r="J132" s="169"/>
      <c r="K132" s="175"/>
    </row>
    <row r="133" spans="1:16" s="187" customFormat="1" ht="23.25" customHeight="1" x14ac:dyDescent="0.25">
      <c r="A133" s="55"/>
      <c r="B133" s="509" t="s">
        <v>245</v>
      </c>
      <c r="C133" s="510"/>
      <c r="D133" s="510"/>
      <c r="E133" s="510"/>
      <c r="F133" s="510"/>
      <c r="G133" s="510"/>
      <c r="H133" s="510"/>
      <c r="I133" s="510"/>
      <c r="J133" s="511"/>
      <c r="K133" s="177"/>
    </row>
    <row r="134" spans="1:16" ht="4.5" customHeight="1" x14ac:dyDescent="0.25">
      <c r="A134" s="175"/>
      <c r="B134" s="339"/>
      <c r="C134" s="340"/>
      <c r="D134" s="340"/>
      <c r="E134" s="340"/>
      <c r="F134" s="340"/>
      <c r="G134" s="223"/>
      <c r="H134" s="223"/>
      <c r="I134" s="204"/>
      <c r="J134" s="169"/>
      <c r="K134" s="175"/>
    </row>
    <row r="135" spans="1:16" x14ac:dyDescent="0.25">
      <c r="A135" s="175"/>
      <c r="B135" s="492" t="s">
        <v>276</v>
      </c>
      <c r="C135" s="395"/>
      <c r="D135" s="395"/>
      <c r="E135" s="395"/>
      <c r="F135" s="507"/>
      <c r="G135" s="203">
        <f>SUM(G131-G98)</f>
        <v>0</v>
      </c>
      <c r="H135" s="223"/>
      <c r="I135" s="162">
        <f>SUM(I131-H98)</f>
        <v>0</v>
      </c>
      <c r="J135" s="169"/>
      <c r="K135" s="175"/>
    </row>
    <row r="136" spans="1:16" s="187" customFormat="1" ht="6.75" customHeight="1" x14ac:dyDescent="0.25">
      <c r="A136" s="55"/>
      <c r="B136" s="498"/>
      <c r="C136" s="512"/>
      <c r="D136" s="512"/>
      <c r="E136" s="512"/>
      <c r="F136" s="512"/>
      <c r="G136" s="512"/>
      <c r="H136" s="512"/>
      <c r="I136" s="512"/>
      <c r="J136" s="513"/>
      <c r="K136" s="177"/>
    </row>
    <row r="137" spans="1:16" x14ac:dyDescent="0.25">
      <c r="A137" s="175"/>
      <c r="B137" s="514" t="s">
        <v>213</v>
      </c>
      <c r="C137" s="515"/>
      <c r="D137" s="515"/>
      <c r="E137" s="516"/>
      <c r="F137" s="517"/>
      <c r="G137" s="518"/>
      <c r="H137" s="216"/>
      <c r="I137" s="192"/>
      <c r="J137" s="215"/>
      <c r="K137" s="117"/>
      <c r="L137" s="118"/>
      <c r="M137" s="119"/>
    </row>
    <row r="138" spans="1:16" x14ac:dyDescent="0.25">
      <c r="A138" s="175"/>
      <c r="B138" s="446" t="s">
        <v>240</v>
      </c>
      <c r="C138" s="519"/>
      <c r="D138" s="519"/>
      <c r="E138" s="520"/>
      <c r="F138" s="521"/>
      <c r="G138" s="522"/>
      <c r="H138" s="191"/>
      <c r="I138" s="192"/>
      <c r="J138" s="193"/>
      <c r="K138" s="120"/>
      <c r="L138" s="118"/>
      <c r="M138" s="121"/>
    </row>
    <row r="139" spans="1:16" ht="3" customHeight="1" x14ac:dyDescent="0.25">
      <c r="A139" s="175"/>
      <c r="B139" s="446"/>
      <c r="C139" s="395"/>
      <c r="D139" s="395"/>
      <c r="E139" s="395"/>
      <c r="F139" s="395"/>
      <c r="G139" s="395"/>
      <c r="H139" s="395"/>
      <c r="I139" s="395"/>
      <c r="J139" s="413"/>
      <c r="K139" s="120"/>
      <c r="L139" s="118"/>
      <c r="M139" s="121"/>
    </row>
    <row r="140" spans="1:16" s="119" customFormat="1" ht="13.5" customHeight="1" x14ac:dyDescent="0.25">
      <c r="A140" s="314"/>
      <c r="B140" s="194"/>
      <c r="C140" s="334"/>
      <c r="D140" s="334"/>
      <c r="E140" s="334"/>
      <c r="F140" s="334"/>
      <c r="G140" s="334"/>
      <c r="H140" s="334"/>
      <c r="I140" s="195"/>
      <c r="J140" s="196"/>
      <c r="K140" s="120"/>
      <c r="L140" s="118"/>
      <c r="M140" s="121"/>
    </row>
    <row r="141" spans="1:16" s="119" customFormat="1" ht="48" customHeight="1" x14ac:dyDescent="0.2">
      <c r="A141" s="333"/>
      <c r="B141" s="749" t="s">
        <v>376</v>
      </c>
      <c r="C141" s="414"/>
      <c r="D141" s="414"/>
      <c r="E141" s="414"/>
      <c r="F141" s="414"/>
      <c r="G141" s="414"/>
      <c r="H141" s="414"/>
      <c r="I141" s="414"/>
      <c r="J141" s="415"/>
      <c r="K141" s="331"/>
      <c r="L141" s="329"/>
      <c r="M141" s="332"/>
      <c r="N141" s="330"/>
      <c r="O141" s="330"/>
      <c r="P141" s="330"/>
    </row>
    <row r="142" spans="1:16" s="119" customFormat="1" ht="6.75" customHeight="1" thickBot="1" x14ac:dyDescent="0.25">
      <c r="A142" s="314"/>
      <c r="B142" s="209"/>
      <c r="C142" s="218"/>
      <c r="D142" s="218"/>
      <c r="E142" s="218"/>
      <c r="F142" s="218"/>
      <c r="G142" s="218"/>
      <c r="H142" s="218"/>
      <c r="I142" s="218"/>
      <c r="J142" s="211"/>
      <c r="K142" s="120"/>
      <c r="L142" s="118"/>
      <c r="M142" s="121"/>
    </row>
    <row r="143" spans="1:16" s="119" customFormat="1" ht="12" customHeight="1" x14ac:dyDescent="0.2">
      <c r="A143" s="314"/>
      <c r="B143" s="449" t="s">
        <v>214</v>
      </c>
      <c r="C143" s="450"/>
      <c r="D143" s="450"/>
      <c r="E143" s="450"/>
      <c r="F143" s="450"/>
      <c r="G143" s="450"/>
      <c r="H143" s="450"/>
      <c r="I143" s="450"/>
      <c r="J143" s="451"/>
      <c r="K143" s="120"/>
      <c r="L143" s="118"/>
      <c r="M143" s="121"/>
    </row>
    <row r="144" spans="1:16" s="119" customFormat="1" ht="14.25" customHeight="1" x14ac:dyDescent="0.2">
      <c r="A144" s="314"/>
      <c r="B144" s="589" t="s">
        <v>215</v>
      </c>
      <c r="C144" s="499"/>
      <c r="D144" s="499"/>
      <c r="E144" s="499"/>
      <c r="F144" s="499"/>
      <c r="G144" s="499"/>
      <c r="H144" s="499"/>
      <c r="I144" s="499"/>
      <c r="J144" s="500"/>
      <c r="K144" s="117"/>
      <c r="L144" s="118"/>
      <c r="M144" s="118"/>
    </row>
    <row r="145" spans="1:13" s="119" customFormat="1" ht="15" customHeight="1" x14ac:dyDescent="0.2">
      <c r="A145" s="314"/>
      <c r="B145" s="498"/>
      <c r="C145" s="499"/>
      <c r="D145" s="499"/>
      <c r="E145" s="499"/>
      <c r="F145" s="499"/>
      <c r="G145" s="499"/>
      <c r="H145" s="499"/>
      <c r="I145" s="499"/>
      <c r="J145" s="500"/>
      <c r="K145" s="117"/>
      <c r="L145" s="118"/>
      <c r="M145" s="118"/>
    </row>
    <row r="146" spans="1:13" s="119" customFormat="1" ht="21.75" customHeight="1" x14ac:dyDescent="0.2">
      <c r="A146" s="314"/>
      <c r="B146" s="498"/>
      <c r="C146" s="499"/>
      <c r="D146" s="499"/>
      <c r="E146" s="499"/>
      <c r="F146" s="499"/>
      <c r="G146" s="499"/>
      <c r="H146" s="499"/>
      <c r="I146" s="499"/>
      <c r="J146" s="500"/>
      <c r="K146" s="117"/>
      <c r="L146" s="118"/>
      <c r="M146" s="118"/>
    </row>
    <row r="147" spans="1:13" s="119" customFormat="1" ht="5.25" customHeight="1" x14ac:dyDescent="0.2">
      <c r="A147" s="314"/>
      <c r="B147" s="498"/>
      <c r="C147" s="499"/>
      <c r="D147" s="499"/>
      <c r="E147" s="499"/>
      <c r="F147" s="499"/>
      <c r="G147" s="499"/>
      <c r="H147" s="499"/>
      <c r="I147" s="499"/>
      <c r="J147" s="500"/>
      <c r="K147" s="122"/>
      <c r="L147" s="123"/>
      <c r="M147" s="123"/>
    </row>
    <row r="148" spans="1:13" s="119" customFormat="1" ht="7.5" customHeight="1" x14ac:dyDescent="0.2">
      <c r="A148" s="314"/>
      <c r="B148" s="194"/>
      <c r="C148" s="206"/>
      <c r="D148" s="197"/>
      <c r="E148" s="197"/>
      <c r="F148" s="198"/>
      <c r="G148" s="197"/>
      <c r="H148" s="197"/>
      <c r="I148" s="198"/>
      <c r="J148" s="207"/>
      <c r="K148" s="117"/>
      <c r="L148" s="118"/>
      <c r="M148" s="118"/>
    </row>
    <row r="149" spans="1:13" s="119" customFormat="1" ht="8.25" customHeight="1" x14ac:dyDescent="0.2">
      <c r="A149" s="314"/>
      <c r="B149" s="501" t="s">
        <v>280</v>
      </c>
      <c r="C149" s="502"/>
      <c r="D149" s="502"/>
      <c r="E149" s="502"/>
      <c r="F149" s="502"/>
      <c r="G149" s="502"/>
      <c r="H149" s="197"/>
      <c r="I149" s="198"/>
      <c r="J149" s="207"/>
      <c r="K149" s="117"/>
      <c r="L149" s="118"/>
      <c r="M149" s="118"/>
    </row>
    <row r="150" spans="1:13" s="119" customFormat="1" ht="12.75" customHeight="1" x14ac:dyDescent="0.2">
      <c r="A150" s="314"/>
      <c r="B150" s="501"/>
      <c r="C150" s="502"/>
      <c r="D150" s="502"/>
      <c r="E150" s="502"/>
      <c r="F150" s="502"/>
      <c r="G150" s="502"/>
      <c r="H150" s="250"/>
      <c r="I150" s="251"/>
      <c r="J150" s="252"/>
      <c r="K150" s="117"/>
      <c r="L150" s="118"/>
      <c r="M150" s="118"/>
    </row>
    <row r="151" spans="1:13" s="119" customFormat="1" ht="12" customHeight="1" x14ac:dyDescent="0.25">
      <c r="A151" s="314"/>
      <c r="B151" s="352"/>
      <c r="C151" s="345"/>
      <c r="D151" s="345"/>
      <c r="E151" s="345"/>
      <c r="F151" s="345"/>
      <c r="G151" s="334"/>
      <c r="H151" s="250"/>
      <c r="I151" s="251"/>
      <c r="J151" s="252"/>
      <c r="K151" s="117"/>
      <c r="L151" s="118"/>
      <c r="M151" s="118"/>
    </row>
    <row r="152" spans="1:13" s="119" customFormat="1" ht="14.25" customHeight="1" x14ac:dyDescent="0.2">
      <c r="A152" s="314"/>
      <c r="B152" s="253"/>
      <c r="C152" s="254"/>
      <c r="D152" s="250"/>
      <c r="E152" s="503" t="s">
        <v>217</v>
      </c>
      <c r="F152" s="503"/>
      <c r="G152" s="503"/>
      <c r="H152" s="503"/>
      <c r="I152" s="503"/>
      <c r="J152" s="504"/>
      <c r="K152" s="117"/>
      <c r="L152" s="118"/>
      <c r="M152" s="118"/>
    </row>
    <row r="153" spans="1:13" s="119" customFormat="1" ht="2.25" customHeight="1" x14ac:dyDescent="0.2">
      <c r="A153" s="314"/>
      <c r="B153" s="255"/>
      <c r="C153" s="250"/>
      <c r="D153" s="254"/>
      <c r="E153" s="503"/>
      <c r="F153" s="503"/>
      <c r="G153" s="503"/>
      <c r="H153" s="503"/>
      <c r="I153" s="503"/>
      <c r="J153" s="504"/>
      <c r="K153" s="122"/>
      <c r="L153" s="123"/>
      <c r="M153" s="123"/>
    </row>
    <row r="154" spans="1:13" s="127" customFormat="1" ht="22.5" customHeight="1" x14ac:dyDescent="0.2">
      <c r="A154" s="132"/>
      <c r="B154" s="208"/>
      <c r="C154" s="199"/>
      <c r="D154" s="200"/>
      <c r="E154" s="505" t="s">
        <v>216</v>
      </c>
      <c r="F154" s="505"/>
      <c r="G154" s="505"/>
      <c r="H154" s="505"/>
      <c r="I154" s="505"/>
      <c r="J154" s="506"/>
      <c r="K154" s="124"/>
      <c r="L154" s="125"/>
      <c r="M154" s="126"/>
    </row>
    <row r="155" spans="1:13" s="127" customFormat="1" ht="15" hidden="1" customHeight="1" x14ac:dyDescent="0.2">
      <c r="A155" s="132"/>
      <c r="B155" s="128"/>
      <c r="C155" s="129"/>
      <c r="D155" s="130"/>
      <c r="E155" s="125"/>
      <c r="F155" s="125"/>
      <c r="G155" s="125"/>
      <c r="H155" s="125"/>
      <c r="I155" s="125"/>
      <c r="J155" s="130"/>
      <c r="K155" s="131"/>
      <c r="L155" s="130"/>
      <c r="M155" s="130"/>
    </row>
    <row r="156" spans="1:13" s="127" customFormat="1" ht="8.25" customHeight="1" x14ac:dyDescent="0.2">
      <c r="A156" s="132"/>
      <c r="B156" s="132"/>
      <c r="C156" s="133"/>
      <c r="D156" s="132"/>
      <c r="E156" s="124"/>
      <c r="F156" s="124"/>
      <c r="G156" s="124"/>
      <c r="H156" s="124"/>
      <c r="I156" s="124"/>
      <c r="J156" s="132"/>
      <c r="K156" s="132"/>
    </row>
  </sheetData>
  <sheetProtection algorithmName="SHA-512" hashValue="Evfr7q+aUBKCQFwvm5C0E77UNccFRWTnsiAYm7nnYg2nVcN1nS5DbmWhjnk+HhTzF+VeRvdpklOYGHl4pNcKnA==" saltValue="L+puxFo/7Q6w889WaSUWPg==" spinCount="100000" sheet="1" objects="1" scenarios="1" formatColumns="0" formatRows="0" insertRows="0" deleteRows="0"/>
  <protectedRanges>
    <protectedRange sqref="B9:J9" name="Oblast45_1"/>
    <protectedRange sqref="C53:I56 C58:I58" name="Oblast1_1"/>
    <protectedRange sqref="B66:J68" name="Oblast4_1"/>
    <protectedRange sqref="B30:J30" name="Oblast39_1"/>
    <protectedRange sqref="D32:J34" name="Oblast33_1_1"/>
    <protectedRange sqref="F38:J38" name="Oblast27_1_1"/>
    <protectedRange sqref="G41:J41" name="Oblast25_1_1"/>
    <protectedRange sqref="D42:J42" name="Oblast23_1_1"/>
    <protectedRange sqref="B50:J50" name="Oblast17_1_1"/>
    <protectedRange sqref="G44:J44 G48:J48" name="Oblast15_1_1"/>
    <protectedRange sqref="F45:J45" name="Oblast12_1_1"/>
    <protectedRange sqref="C46:J47 C49:J49" name="Oblast14_1_1"/>
    <protectedRange sqref="B43:J43" name="Oblast16_1_1"/>
    <protectedRange sqref="C41:E41" name="Oblast24_1_1"/>
    <protectedRange sqref="B40:J40" name="Oblast26_1_1"/>
    <protectedRange sqref="C37:E37" name="Oblast28_1_1"/>
    <protectedRange sqref="C33" name="Oblast32_1_1"/>
    <protectedRange sqref="B30:J30" name="Oblast34_1"/>
    <protectedRange sqref="B28:J28" name="Oblast40_1"/>
    <protectedRange sqref="E13:J13" name="Oblast43_1_1_1"/>
    <protectedRange sqref="I15:J15" name="Oblast42_1_1_1"/>
    <protectedRange sqref="J11:J12" name="Oblast44_1_1_1"/>
    <protectedRange sqref="B6:J6" name="Oblast45_1_1"/>
  </protectedRanges>
  <mergeCells count="144">
    <mergeCell ref="B94:F94"/>
    <mergeCell ref="B96:F96"/>
    <mergeCell ref="B92:F92"/>
    <mergeCell ref="G84:H84"/>
    <mergeCell ref="B121:E121"/>
    <mergeCell ref="B122:E122"/>
    <mergeCell ref="B123:E123"/>
    <mergeCell ref="B107:F107"/>
    <mergeCell ref="B110:F110"/>
    <mergeCell ref="B99:J99"/>
    <mergeCell ref="B100:F100"/>
    <mergeCell ref="B102:F102"/>
    <mergeCell ref="B103:F103"/>
    <mergeCell ref="B89:F89"/>
    <mergeCell ref="B91:F91"/>
    <mergeCell ref="B90:F90"/>
    <mergeCell ref="B85:F85"/>
    <mergeCell ref="B87:F87"/>
    <mergeCell ref="G100:I100"/>
    <mergeCell ref="B112:F112"/>
    <mergeCell ref="B86:F86"/>
    <mergeCell ref="B125:E125"/>
    <mergeCell ref="B126:E126"/>
    <mergeCell ref="B111:F111"/>
    <mergeCell ref="B113:F113"/>
    <mergeCell ref="B119:E119"/>
    <mergeCell ref="F38:J38"/>
    <mergeCell ref="B106:D106"/>
    <mergeCell ref="E106:F106"/>
    <mergeCell ref="B44:E44"/>
    <mergeCell ref="G49:J49"/>
    <mergeCell ref="B50:J50"/>
    <mergeCell ref="B65:J65"/>
    <mergeCell ref="B66:J66"/>
    <mergeCell ref="B48:E48"/>
    <mergeCell ref="F48:J48"/>
    <mergeCell ref="C49:E49"/>
    <mergeCell ref="B93:F93"/>
    <mergeCell ref="B95:F95"/>
    <mergeCell ref="G119:I119"/>
    <mergeCell ref="B109:F109"/>
    <mergeCell ref="B108:F108"/>
    <mergeCell ref="B104:F104"/>
    <mergeCell ref="F44:J44"/>
    <mergeCell ref="B45:E45"/>
    <mergeCell ref="B78:F78"/>
    <mergeCell ref="G78:I78"/>
    <mergeCell ref="B67:J67"/>
    <mergeCell ref="B68:J68"/>
    <mergeCell ref="B70:F70"/>
    <mergeCell ref="B71:F71"/>
    <mergeCell ref="B72:F72"/>
    <mergeCell ref="B74:F74"/>
    <mergeCell ref="G71:I71"/>
    <mergeCell ref="B73:F73"/>
    <mergeCell ref="B75:F75"/>
    <mergeCell ref="B76:F76"/>
    <mergeCell ref="B77:F77"/>
    <mergeCell ref="B1:J4"/>
    <mergeCell ref="B9:J9"/>
    <mergeCell ref="B10:E10"/>
    <mergeCell ref="F10:G10"/>
    <mergeCell ref="H10:J10"/>
    <mergeCell ref="B16:E16"/>
    <mergeCell ref="F16:J16"/>
    <mergeCell ref="B6:J6"/>
    <mergeCell ref="B7:F7"/>
    <mergeCell ref="B8:F8"/>
    <mergeCell ref="I11:J11"/>
    <mergeCell ref="B11:H11"/>
    <mergeCell ref="I12:J12"/>
    <mergeCell ref="B12:H12"/>
    <mergeCell ref="B13:C13"/>
    <mergeCell ref="D13:J13"/>
    <mergeCell ref="B14:C14"/>
    <mergeCell ref="D14:F14"/>
    <mergeCell ref="B15:C15"/>
    <mergeCell ref="D15:J15"/>
    <mergeCell ref="I14:J14"/>
    <mergeCell ref="G7:J8"/>
    <mergeCell ref="B144:J147"/>
    <mergeCell ref="B149:G150"/>
    <mergeCell ref="E152:J153"/>
    <mergeCell ref="E154:J154"/>
    <mergeCell ref="B127:F127"/>
    <mergeCell ref="B135:F135"/>
    <mergeCell ref="B131:F131"/>
    <mergeCell ref="B133:J133"/>
    <mergeCell ref="B136:J136"/>
    <mergeCell ref="B137:E137"/>
    <mergeCell ref="F137:G137"/>
    <mergeCell ref="B138:E138"/>
    <mergeCell ref="F138:G138"/>
    <mergeCell ref="B139:J139"/>
    <mergeCell ref="B129:F129"/>
    <mergeCell ref="B130:F130"/>
    <mergeCell ref="B59:E59"/>
    <mergeCell ref="F59:G59"/>
    <mergeCell ref="B143:J143"/>
    <mergeCell ref="B128:F128"/>
    <mergeCell ref="H61:J61"/>
    <mergeCell ref="B61:F61"/>
    <mergeCell ref="H57:I57"/>
    <mergeCell ref="B19:D19"/>
    <mergeCell ref="H17:J17"/>
    <mergeCell ref="F26:H27"/>
    <mergeCell ref="G46:J46"/>
    <mergeCell ref="C46:E46"/>
    <mergeCell ref="F45:J45"/>
    <mergeCell ref="B17:E17"/>
    <mergeCell ref="B29:J29"/>
    <mergeCell ref="C37:D37"/>
    <mergeCell ref="C41:E41"/>
    <mergeCell ref="G41:J41"/>
    <mergeCell ref="B39:J39"/>
    <mergeCell ref="B40:J40"/>
    <mergeCell ref="B34:C34"/>
    <mergeCell ref="B35:F35"/>
    <mergeCell ref="G35:J35"/>
    <mergeCell ref="B28:J28"/>
    <mergeCell ref="B31:J31"/>
    <mergeCell ref="B30:J30"/>
    <mergeCell ref="B32:C32"/>
    <mergeCell ref="D32:J33"/>
    <mergeCell ref="C36:E36"/>
    <mergeCell ref="H36:J36"/>
    <mergeCell ref="B38:E38"/>
    <mergeCell ref="B43:J43"/>
    <mergeCell ref="B141:J141"/>
    <mergeCell ref="B124:F124"/>
    <mergeCell ref="B97:F97"/>
    <mergeCell ref="B98:F98"/>
    <mergeCell ref="B105:F105"/>
    <mergeCell ref="B51:J51"/>
    <mergeCell ref="B42:E42"/>
    <mergeCell ref="F42:J42"/>
    <mergeCell ref="B88:F88"/>
    <mergeCell ref="B57:F57"/>
    <mergeCell ref="B79:F79"/>
    <mergeCell ref="B80:F80"/>
    <mergeCell ref="B81:F81"/>
    <mergeCell ref="B82:F82"/>
    <mergeCell ref="B83:F83"/>
    <mergeCell ref="B84:F84"/>
  </mergeCells>
  <dataValidations count="7">
    <dataValidation type="list" allowBlank="1" showInputMessage="1" showErrorMessage="1" sqref="H36:J36" xr:uid="{00000000-0002-0000-0000-000000000000}">
      <formula1>Neziskové</formula1>
    </dataValidation>
    <dataValidation type="list" allowBlank="1" showInputMessage="1" showErrorMessage="1" sqref="C36:E36" xr:uid="{00000000-0002-0000-0000-000001000000}">
      <formula1>Podnikatelské</formula1>
    </dataValidation>
    <dataValidation type="list" allowBlank="1" showInputMessage="1" showErrorMessage="1" sqref="C33" xr:uid="{00000000-0002-0000-0000-000002000000}">
      <formula1>DPH</formula1>
    </dataValidation>
    <dataValidation type="list" allowBlank="1" showInputMessage="1" showErrorMessage="1" sqref="H10:J10" xr:uid="{00000000-0002-0000-0000-000003000000}">
      <formula1>Okruhy</formula1>
    </dataValidation>
    <dataValidation type="list" allowBlank="1" showInputMessage="1" showErrorMessage="1" sqref="C41:E41" xr:uid="{00000000-0002-0000-0000-000004000000}">
      <formula1>Okres</formula1>
    </dataValidation>
    <dataValidation type="date" allowBlank="1" showInputMessage="1" showErrorMessage="1" sqref="Q37" xr:uid="{00000000-0002-0000-0000-000005000000}">
      <formula1>41897</formula1>
      <formula2>41943</formula2>
    </dataValidation>
    <dataValidation type="list" allowBlank="1" showInputMessage="1" showErrorMessage="1" sqref="G41:J41" xr:uid="{00000000-0002-0000-0000-000006000000}">
      <formula1>Kraj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5"/>
  <sheetViews>
    <sheetView tabSelected="1" zoomScaleNormal="100" zoomScalePageLayoutView="120" workbookViewId="0">
      <selection activeCell="R23" sqref="R23"/>
    </sheetView>
  </sheetViews>
  <sheetFormatPr defaultRowHeight="15" x14ac:dyDescent="0.25"/>
  <cols>
    <col min="1" max="1" width="1.140625" style="239" customWidth="1"/>
    <col min="2" max="2" width="9.7109375" style="239" customWidth="1"/>
    <col min="3" max="3" width="9.5703125" style="239" customWidth="1"/>
    <col min="4" max="4" width="9.140625" style="239" customWidth="1"/>
    <col min="5" max="5" width="10.85546875" style="239" customWidth="1"/>
    <col min="6" max="6" width="10" style="239" customWidth="1"/>
    <col min="7" max="7" width="9.140625" style="239"/>
    <col min="8" max="9" width="9" style="239" customWidth="1"/>
    <col min="10" max="10" width="7.7109375" style="239" customWidth="1"/>
    <col min="11" max="11" width="1.140625" style="134" customWidth="1"/>
    <col min="12" max="12" width="4.5703125" style="239" customWidth="1"/>
    <col min="13" max="13" width="9.140625" style="239" hidden="1" customWidth="1"/>
    <col min="14" max="18" width="9.140625" style="239" customWidth="1"/>
    <col min="19" max="23" width="9.140625" style="239"/>
    <col min="24" max="24" width="9.140625" style="239" customWidth="1"/>
    <col min="25" max="16384" width="9.140625" style="239"/>
  </cols>
  <sheetData>
    <row r="1" spans="1:11" x14ac:dyDescent="0.25">
      <c r="A1" s="175"/>
      <c r="B1" s="526" t="s">
        <v>381</v>
      </c>
      <c r="C1" s="527"/>
      <c r="D1" s="527"/>
      <c r="E1" s="527"/>
      <c r="F1" s="527"/>
      <c r="G1" s="527"/>
      <c r="H1" s="527"/>
      <c r="I1" s="527"/>
      <c r="J1" s="527"/>
      <c r="K1" s="175"/>
    </row>
    <row r="2" spans="1:11" x14ac:dyDescent="0.25">
      <c r="A2" s="175"/>
      <c r="B2" s="527"/>
      <c r="C2" s="527"/>
      <c r="D2" s="527"/>
      <c r="E2" s="527"/>
      <c r="F2" s="527"/>
      <c r="G2" s="527"/>
      <c r="H2" s="527"/>
      <c r="I2" s="527"/>
      <c r="J2" s="527"/>
      <c r="K2" s="175"/>
    </row>
    <row r="3" spans="1:11" x14ac:dyDescent="0.25">
      <c r="A3" s="175"/>
      <c r="B3" s="527"/>
      <c r="C3" s="527"/>
      <c r="D3" s="527"/>
      <c r="E3" s="527"/>
      <c r="F3" s="527"/>
      <c r="G3" s="527"/>
      <c r="H3" s="527"/>
      <c r="I3" s="527"/>
      <c r="J3" s="527"/>
      <c r="K3" s="175"/>
    </row>
    <row r="4" spans="1:11" x14ac:dyDescent="0.25">
      <c r="A4" s="175"/>
      <c r="B4" s="527"/>
      <c r="C4" s="527"/>
      <c r="D4" s="527"/>
      <c r="E4" s="527"/>
      <c r="F4" s="527"/>
      <c r="G4" s="527"/>
      <c r="H4" s="527"/>
      <c r="I4" s="527"/>
      <c r="J4" s="527"/>
      <c r="K4" s="175"/>
    </row>
    <row r="5" spans="1:11" ht="3" customHeight="1" x14ac:dyDescent="0.25">
      <c r="A5" s="175"/>
      <c r="B5" s="63"/>
      <c r="C5" s="63"/>
      <c r="D5" s="63"/>
      <c r="E5" s="63"/>
      <c r="F5" s="63"/>
      <c r="G5" s="63"/>
      <c r="H5" s="63"/>
      <c r="I5" s="63"/>
      <c r="J5" s="63"/>
      <c r="K5" s="175"/>
    </row>
    <row r="6" spans="1:11" s="108" customFormat="1" ht="13.5" customHeight="1" x14ac:dyDescent="0.25">
      <c r="A6" s="148"/>
      <c r="B6" s="689" t="s">
        <v>279</v>
      </c>
      <c r="C6" s="689"/>
      <c r="D6" s="689"/>
      <c r="E6" s="689"/>
      <c r="F6" s="689"/>
      <c r="G6" s="689"/>
      <c r="H6" s="689"/>
      <c r="I6" s="689"/>
      <c r="J6" s="689"/>
      <c r="K6" s="148"/>
    </row>
    <row r="7" spans="1:11" ht="12.75" customHeight="1" x14ac:dyDescent="0.25">
      <c r="A7" s="175"/>
      <c r="B7" s="690" t="s">
        <v>242</v>
      </c>
      <c r="C7" s="691"/>
      <c r="D7" s="691"/>
      <c r="E7" s="691"/>
      <c r="F7" s="691"/>
      <c r="G7" s="566" t="s">
        <v>364</v>
      </c>
      <c r="H7" s="567"/>
      <c r="I7" s="567"/>
      <c r="J7" s="567"/>
      <c r="K7" s="175"/>
    </row>
    <row r="8" spans="1:11" ht="23.25" customHeight="1" x14ac:dyDescent="0.25">
      <c r="A8" s="175"/>
      <c r="B8" s="543" t="s">
        <v>221</v>
      </c>
      <c r="C8" s="544"/>
      <c r="D8" s="544"/>
      <c r="E8" s="544"/>
      <c r="F8" s="544"/>
      <c r="G8" s="692"/>
      <c r="H8" s="692"/>
      <c r="I8" s="692"/>
      <c r="J8" s="692"/>
      <c r="K8" s="175"/>
    </row>
    <row r="9" spans="1:11" ht="3.75" customHeight="1" thickBot="1" x14ac:dyDescent="0.3">
      <c r="A9" s="175"/>
      <c r="B9" s="212"/>
      <c r="C9" s="334"/>
      <c r="D9" s="334"/>
      <c r="E9" s="334"/>
      <c r="F9" s="334"/>
      <c r="G9" s="213"/>
      <c r="H9" s="179"/>
      <c r="I9" s="179"/>
      <c r="J9" s="336"/>
      <c r="K9" s="175"/>
    </row>
    <row r="10" spans="1:11" x14ac:dyDescent="0.25">
      <c r="A10" s="175"/>
      <c r="B10" s="528" t="s">
        <v>360</v>
      </c>
      <c r="C10" s="529"/>
      <c r="D10" s="529"/>
      <c r="E10" s="529"/>
      <c r="F10" s="530" t="s">
        <v>0</v>
      </c>
      <c r="G10" s="531"/>
      <c r="H10" s="532"/>
      <c r="I10" s="533"/>
      <c r="J10" s="534"/>
      <c r="K10" s="175"/>
    </row>
    <row r="11" spans="1:11" ht="13.5" customHeight="1" x14ac:dyDescent="0.25">
      <c r="A11" s="175"/>
      <c r="B11" s="546" t="s">
        <v>365</v>
      </c>
      <c r="C11" s="547"/>
      <c r="D11" s="547"/>
      <c r="E11" s="547"/>
      <c r="F11" s="547"/>
      <c r="G11" s="547"/>
      <c r="H11" s="547"/>
      <c r="I11" s="545"/>
      <c r="J11" s="472"/>
      <c r="K11" s="175"/>
    </row>
    <row r="12" spans="1:11" ht="13.5" customHeight="1" x14ac:dyDescent="0.25">
      <c r="A12" s="175"/>
      <c r="B12" s="549" t="s">
        <v>300</v>
      </c>
      <c r="C12" s="550"/>
      <c r="D12" s="550"/>
      <c r="E12" s="550"/>
      <c r="F12" s="550"/>
      <c r="G12" s="550"/>
      <c r="H12" s="551"/>
      <c r="I12" s="548"/>
      <c r="J12" s="472"/>
      <c r="K12" s="175"/>
    </row>
    <row r="13" spans="1:11" ht="15" customHeight="1" x14ac:dyDescent="0.25">
      <c r="A13" s="175"/>
      <c r="B13" s="552" t="s">
        <v>234</v>
      </c>
      <c r="C13" s="553"/>
      <c r="D13" s="554"/>
      <c r="E13" s="555"/>
      <c r="F13" s="555"/>
      <c r="G13" s="555"/>
      <c r="H13" s="555"/>
      <c r="I13" s="555"/>
      <c r="J13" s="556"/>
      <c r="K13" s="175"/>
    </row>
    <row r="14" spans="1:11" s="186" customFormat="1" ht="12.75" customHeight="1" x14ac:dyDescent="0.25">
      <c r="A14" s="313"/>
      <c r="B14" s="535" t="s">
        <v>338</v>
      </c>
      <c r="C14" s="417"/>
      <c r="D14" s="557"/>
      <c r="E14" s="558"/>
      <c r="F14" s="559"/>
      <c r="G14" s="225" t="s">
        <v>196</v>
      </c>
      <c r="H14" s="225"/>
      <c r="I14" s="557"/>
      <c r="J14" s="477"/>
      <c r="K14" s="176"/>
    </row>
    <row r="15" spans="1:11" ht="12.75" customHeight="1" x14ac:dyDescent="0.25">
      <c r="A15" s="175"/>
      <c r="B15" s="560" t="s">
        <v>195</v>
      </c>
      <c r="C15" s="561"/>
      <c r="D15" s="562"/>
      <c r="E15" s="563"/>
      <c r="F15" s="563"/>
      <c r="G15" s="564"/>
      <c r="H15" s="564"/>
      <c r="I15" s="564"/>
      <c r="J15" s="565"/>
      <c r="K15" s="175"/>
    </row>
    <row r="16" spans="1:11" s="187" customFormat="1" ht="13.5" customHeight="1" x14ac:dyDescent="0.25">
      <c r="A16" s="55"/>
      <c r="B16" s="535" t="s">
        <v>350</v>
      </c>
      <c r="C16" s="536"/>
      <c r="D16" s="536"/>
      <c r="E16" s="536"/>
      <c r="F16" s="633"/>
      <c r="G16" s="538"/>
      <c r="H16" s="538"/>
      <c r="I16" s="538"/>
      <c r="J16" s="539"/>
      <c r="K16" s="177"/>
    </row>
    <row r="17" spans="1:14" s="187" customFormat="1" ht="12.75" customHeight="1" x14ac:dyDescent="0.25">
      <c r="A17" s="55"/>
      <c r="B17" s="478" t="s">
        <v>326</v>
      </c>
      <c r="C17" s="479"/>
      <c r="D17" s="479"/>
      <c r="E17" s="479"/>
      <c r="F17" s="219"/>
      <c r="G17" s="183"/>
      <c r="H17" s="464" t="s">
        <v>329</v>
      </c>
      <c r="I17" s="465"/>
      <c r="J17" s="466"/>
      <c r="K17" s="235"/>
      <c r="L17" s="234"/>
    </row>
    <row r="18" spans="1:14" s="187" customFormat="1" ht="12.75" customHeight="1" thickBot="1" x14ac:dyDescent="0.3">
      <c r="A18" s="55"/>
      <c r="B18" s="348" t="s">
        <v>321</v>
      </c>
      <c r="C18" s="349"/>
      <c r="D18" s="349"/>
      <c r="E18" s="304"/>
      <c r="F18" s="230" t="s">
        <v>328</v>
      </c>
      <c r="G18" s="183"/>
      <c r="H18" s="183"/>
      <c r="I18" s="303"/>
      <c r="J18" s="232"/>
      <c r="K18" s="177"/>
    </row>
    <row r="19" spans="1:14" s="187" customFormat="1" ht="12.75" customHeight="1" thickBot="1" x14ac:dyDescent="0.3">
      <c r="A19" s="55"/>
      <c r="B19" s="463" t="s">
        <v>337</v>
      </c>
      <c r="C19" s="417"/>
      <c r="D19" s="417"/>
      <c r="E19" s="305">
        <f>SUM(E21:E26)</f>
        <v>0</v>
      </c>
      <c r="F19" s="349" t="s">
        <v>323</v>
      </c>
      <c r="G19" s="183"/>
      <c r="H19" s="183"/>
      <c r="I19" s="297"/>
      <c r="J19" s="341"/>
      <c r="K19" s="177"/>
    </row>
    <row r="20" spans="1:14" s="187" customFormat="1" ht="13.5" customHeight="1" x14ac:dyDescent="0.25">
      <c r="A20" s="55"/>
      <c r="B20" s="229" t="s">
        <v>322</v>
      </c>
      <c r="C20" s="183"/>
      <c r="D20" s="349"/>
      <c r="E20" s="361"/>
      <c r="F20" s="349" t="s">
        <v>324</v>
      </c>
      <c r="G20" s="183"/>
      <c r="H20" s="340"/>
      <c r="I20" s="298" t="e">
        <f>SUM(I19/E19)</f>
        <v>#DIV/0!</v>
      </c>
      <c r="J20" s="228"/>
      <c r="K20" s="350"/>
    </row>
    <row r="21" spans="1:14" s="187" customFormat="1" ht="13.5" customHeight="1" x14ac:dyDescent="0.25">
      <c r="A21" s="55"/>
      <c r="B21" s="348" t="s">
        <v>336</v>
      </c>
      <c r="C21" s="183"/>
      <c r="D21" s="340"/>
      <c r="E21" s="289"/>
      <c r="F21" s="349" t="s">
        <v>325</v>
      </c>
      <c r="G21" s="183"/>
      <c r="H21" s="230"/>
      <c r="I21" s="299"/>
      <c r="J21" s="228"/>
      <c r="K21" s="177"/>
    </row>
    <row r="22" spans="1:14" s="187" customFormat="1" ht="13.5" customHeight="1" x14ac:dyDescent="0.25">
      <c r="A22" s="55"/>
      <c r="B22" s="229" t="s">
        <v>335</v>
      </c>
      <c r="C22" s="183"/>
      <c r="D22" s="230"/>
      <c r="E22" s="290"/>
      <c r="F22" s="230" t="s">
        <v>330</v>
      </c>
      <c r="G22" s="183"/>
      <c r="H22" s="183"/>
      <c r="I22" s="290"/>
      <c r="J22" s="228"/>
      <c r="K22" s="177"/>
    </row>
    <row r="23" spans="1:14" s="187" customFormat="1" ht="13.5" customHeight="1" x14ac:dyDescent="0.25">
      <c r="A23" s="55"/>
      <c r="B23" s="229" t="s">
        <v>334</v>
      </c>
      <c r="C23" s="183"/>
      <c r="D23" s="349"/>
      <c r="E23" s="291"/>
      <c r="F23" s="230" t="s">
        <v>331</v>
      </c>
      <c r="G23" s="183"/>
      <c r="H23" s="183"/>
      <c r="I23" s="302"/>
      <c r="J23" s="232"/>
      <c r="K23" s="177"/>
      <c r="N23" s="109"/>
    </row>
    <row r="24" spans="1:14" s="186" customFormat="1" ht="13.5" customHeight="1" x14ac:dyDescent="0.25">
      <c r="A24" s="313"/>
      <c r="B24" s="229" t="s">
        <v>333</v>
      </c>
      <c r="C24" s="340"/>
      <c r="D24" s="340"/>
      <c r="E24" s="292"/>
      <c r="F24" s="230" t="s">
        <v>340</v>
      </c>
      <c r="G24" s="183"/>
      <c r="H24" s="349"/>
      <c r="I24" s="300"/>
      <c r="J24" s="341"/>
      <c r="K24" s="176"/>
    </row>
    <row r="25" spans="1:14" s="186" customFormat="1" ht="13.5" customHeight="1" x14ac:dyDescent="0.2">
      <c r="A25" s="313"/>
      <c r="B25" s="229" t="s">
        <v>332</v>
      </c>
      <c r="C25" s="340"/>
      <c r="D25" s="340"/>
      <c r="E25" s="293"/>
      <c r="F25" s="230" t="s">
        <v>327</v>
      </c>
      <c r="G25" s="230"/>
      <c r="H25" s="230"/>
      <c r="I25" s="291"/>
      <c r="J25" s="341"/>
      <c r="K25" s="176"/>
    </row>
    <row r="26" spans="1:14" s="186" customFormat="1" ht="13.5" customHeight="1" thickBot="1" x14ac:dyDescent="0.25">
      <c r="A26" s="313"/>
      <c r="B26" s="229" t="s">
        <v>342</v>
      </c>
      <c r="C26" s="340"/>
      <c r="D26" s="340"/>
      <c r="E26" s="294"/>
      <c r="F26" s="467" t="s">
        <v>339</v>
      </c>
      <c r="G26" s="417"/>
      <c r="H26" s="417"/>
      <c r="I26" s="300"/>
      <c r="J26" s="341"/>
      <c r="K26" s="176"/>
    </row>
    <row r="27" spans="1:14" s="186" customFormat="1" ht="13.5" customHeight="1" x14ac:dyDescent="0.25">
      <c r="A27" s="313"/>
      <c r="B27" s="227" t="s">
        <v>218</v>
      </c>
      <c r="C27" s="233"/>
      <c r="D27" s="231"/>
      <c r="E27" s="295"/>
      <c r="F27" s="468"/>
      <c r="G27" s="469"/>
      <c r="H27" s="469"/>
      <c r="I27" s="291"/>
      <c r="J27" s="226"/>
      <c r="K27" s="176"/>
    </row>
    <row r="28" spans="1:14" s="186" customFormat="1" ht="3.75" customHeight="1" x14ac:dyDescent="0.25">
      <c r="A28" s="313"/>
      <c r="B28" s="227"/>
      <c r="C28" s="233"/>
      <c r="D28" s="231"/>
      <c r="E28" s="225"/>
      <c r="F28" s="178"/>
      <c r="G28" s="178"/>
      <c r="H28" s="178"/>
      <c r="I28" s="231"/>
      <c r="J28" s="226"/>
      <c r="K28" s="176"/>
    </row>
    <row r="29" spans="1:14" ht="27.75" customHeight="1" x14ac:dyDescent="0.25">
      <c r="A29" s="175"/>
      <c r="B29" s="640" t="s">
        <v>361</v>
      </c>
      <c r="C29" s="641"/>
      <c r="D29" s="641"/>
      <c r="E29" s="641"/>
      <c r="F29" s="641"/>
      <c r="G29" s="641"/>
      <c r="H29" s="641"/>
      <c r="I29" s="641"/>
      <c r="J29" s="642"/>
      <c r="K29" s="175"/>
    </row>
    <row r="30" spans="1:14" ht="3" customHeight="1" thickBot="1" x14ac:dyDescent="0.3">
      <c r="A30" s="175"/>
      <c r="B30" s="334"/>
      <c r="C30" s="334"/>
      <c r="D30" s="334"/>
      <c r="E30" s="334"/>
      <c r="F30" s="334"/>
      <c r="G30" s="334"/>
      <c r="H30" s="334"/>
      <c r="I30" s="334"/>
      <c r="J30" s="334"/>
      <c r="K30" s="175"/>
    </row>
    <row r="31" spans="1:14" x14ac:dyDescent="0.25">
      <c r="A31" s="175"/>
      <c r="B31" s="391" t="s">
        <v>362</v>
      </c>
      <c r="C31" s="392"/>
      <c r="D31" s="393"/>
      <c r="E31" s="393"/>
      <c r="F31" s="393"/>
      <c r="G31" s="393"/>
      <c r="H31" s="393"/>
      <c r="I31" s="393"/>
      <c r="J31" s="394"/>
      <c r="K31" s="175"/>
    </row>
    <row r="32" spans="1:14" ht="13.5" customHeight="1" x14ac:dyDescent="0.25">
      <c r="A32" s="175"/>
      <c r="B32" s="396" t="s">
        <v>227</v>
      </c>
      <c r="C32" s="397"/>
      <c r="D32" s="634"/>
      <c r="E32" s="635"/>
      <c r="F32" s="635"/>
      <c r="G32" s="635"/>
      <c r="H32" s="635"/>
      <c r="I32" s="635"/>
      <c r="J32" s="636"/>
      <c r="K32" s="175"/>
    </row>
    <row r="33" spans="1:11" ht="13.5" customHeight="1" x14ac:dyDescent="0.25">
      <c r="A33" s="175"/>
      <c r="B33" s="5" t="s">
        <v>1</v>
      </c>
      <c r="C33" s="14"/>
      <c r="D33" s="637"/>
      <c r="E33" s="638"/>
      <c r="F33" s="638"/>
      <c r="G33" s="638"/>
      <c r="H33" s="638"/>
      <c r="I33" s="638"/>
      <c r="J33" s="639"/>
      <c r="K33" s="175"/>
    </row>
    <row r="34" spans="1:11" ht="12" customHeight="1" x14ac:dyDescent="0.25">
      <c r="A34" s="175"/>
      <c r="B34" s="492" t="s">
        <v>2</v>
      </c>
      <c r="C34" s="493"/>
      <c r="D34" s="179"/>
      <c r="E34" s="179"/>
      <c r="F34" s="179"/>
      <c r="G34" s="179"/>
      <c r="H34" s="179"/>
      <c r="I34" s="179"/>
      <c r="J34" s="65"/>
      <c r="K34" s="175"/>
    </row>
    <row r="35" spans="1:11" ht="10.5" customHeight="1" x14ac:dyDescent="0.25">
      <c r="A35" s="175"/>
      <c r="B35" s="494" t="s">
        <v>204</v>
      </c>
      <c r="C35" s="495"/>
      <c r="D35" s="495"/>
      <c r="E35" s="495"/>
      <c r="F35" s="495"/>
      <c r="G35" s="495" t="s">
        <v>3</v>
      </c>
      <c r="H35" s="495"/>
      <c r="I35" s="495"/>
      <c r="J35" s="496"/>
      <c r="K35" s="175"/>
    </row>
    <row r="36" spans="1:11" s="110" customFormat="1" ht="12" customHeight="1" x14ac:dyDescent="0.25">
      <c r="A36" s="52"/>
      <c r="B36" s="6" t="s">
        <v>188</v>
      </c>
      <c r="C36" s="557"/>
      <c r="D36" s="643"/>
      <c r="E36" s="644"/>
      <c r="F36" s="334"/>
      <c r="G36" s="7" t="s">
        <v>189</v>
      </c>
      <c r="H36" s="645"/>
      <c r="I36" s="646"/>
      <c r="J36" s="647"/>
      <c r="K36" s="52"/>
    </row>
    <row r="37" spans="1:11" ht="13.5" customHeight="1" x14ac:dyDescent="0.25">
      <c r="A37" s="175"/>
      <c r="B37" s="335" t="s">
        <v>4</v>
      </c>
      <c r="C37" s="483"/>
      <c r="D37" s="476"/>
      <c r="E37" s="220"/>
      <c r="F37" s="334"/>
      <c r="G37" s="334"/>
      <c r="H37" s="334"/>
      <c r="I37" s="334"/>
      <c r="J37" s="336"/>
      <c r="K37" s="175"/>
    </row>
    <row r="38" spans="1:11" ht="13.5" customHeight="1" x14ac:dyDescent="0.25">
      <c r="A38" s="175"/>
      <c r="B38" s="410" t="s">
        <v>207</v>
      </c>
      <c r="C38" s="411"/>
      <c r="D38" s="411"/>
      <c r="E38" s="411"/>
      <c r="F38" s="470"/>
      <c r="G38" s="595"/>
      <c r="H38" s="595"/>
      <c r="I38" s="595"/>
      <c r="J38" s="596"/>
      <c r="K38" s="175"/>
    </row>
    <row r="39" spans="1:11" ht="12" customHeight="1" x14ac:dyDescent="0.25">
      <c r="A39" s="175"/>
      <c r="B39" s="410" t="s">
        <v>282</v>
      </c>
      <c r="C39" s="411"/>
      <c r="D39" s="411"/>
      <c r="E39" s="411"/>
      <c r="F39" s="411"/>
      <c r="G39" s="411"/>
      <c r="H39" s="411"/>
      <c r="I39" s="411"/>
      <c r="J39" s="489"/>
      <c r="K39" s="175"/>
    </row>
    <row r="40" spans="1:11" ht="13.5" customHeight="1" x14ac:dyDescent="0.25">
      <c r="A40" s="175"/>
      <c r="B40" s="490"/>
      <c r="C40" s="484"/>
      <c r="D40" s="484"/>
      <c r="E40" s="484"/>
      <c r="F40" s="484"/>
      <c r="G40" s="484"/>
      <c r="H40" s="484"/>
      <c r="I40" s="484"/>
      <c r="J40" s="491"/>
      <c r="K40" s="175"/>
    </row>
    <row r="41" spans="1:11" ht="13.5" customHeight="1" x14ac:dyDescent="0.25">
      <c r="A41" s="175"/>
      <c r="B41" s="8" t="s">
        <v>5</v>
      </c>
      <c r="C41" s="475"/>
      <c r="D41" s="484"/>
      <c r="E41" s="485"/>
      <c r="F41" s="10" t="s">
        <v>6</v>
      </c>
      <c r="G41" s="486"/>
      <c r="H41" s="487"/>
      <c r="I41" s="487"/>
      <c r="J41" s="488"/>
      <c r="K41" s="175"/>
    </row>
    <row r="42" spans="1:11" ht="13.5" customHeight="1" x14ac:dyDescent="0.25">
      <c r="A42" s="175"/>
      <c r="B42" s="426" t="s">
        <v>359</v>
      </c>
      <c r="C42" s="417"/>
      <c r="D42" s="417"/>
      <c r="E42" s="417"/>
      <c r="F42" s="648"/>
      <c r="G42" s="476"/>
      <c r="H42" s="476"/>
      <c r="I42" s="476"/>
      <c r="J42" s="477"/>
      <c r="K42" s="175"/>
    </row>
    <row r="43" spans="1:11" ht="5.25" customHeight="1" x14ac:dyDescent="0.25">
      <c r="A43" s="175"/>
      <c r="B43" s="412"/>
      <c r="C43" s="395"/>
      <c r="D43" s="395"/>
      <c r="E43" s="395"/>
      <c r="F43" s="395"/>
      <c r="G43" s="395"/>
      <c r="H43" s="395"/>
      <c r="I43" s="395"/>
      <c r="J43" s="413"/>
      <c r="K43" s="175"/>
    </row>
    <row r="44" spans="1:11" ht="13.5" customHeight="1" x14ac:dyDescent="0.25">
      <c r="A44" s="175"/>
      <c r="B44" s="600" t="s">
        <v>7</v>
      </c>
      <c r="C44" s="417"/>
      <c r="D44" s="417"/>
      <c r="E44" s="417"/>
      <c r="F44" s="557"/>
      <c r="G44" s="484"/>
      <c r="H44" s="484"/>
      <c r="I44" s="484"/>
      <c r="J44" s="491"/>
      <c r="K44" s="175"/>
    </row>
    <row r="45" spans="1:11" ht="13.5" customHeight="1" x14ac:dyDescent="0.25">
      <c r="A45" s="175"/>
      <c r="B45" s="600" t="s">
        <v>8</v>
      </c>
      <c r="C45" s="519"/>
      <c r="D45" s="519"/>
      <c r="E45" s="519"/>
      <c r="F45" s="475"/>
      <c r="G45" s="476"/>
      <c r="H45" s="476"/>
      <c r="I45" s="476"/>
      <c r="J45" s="477"/>
      <c r="K45" s="175"/>
    </row>
    <row r="46" spans="1:11" ht="13.5" customHeight="1" x14ac:dyDescent="0.25">
      <c r="A46" s="175"/>
      <c r="B46" s="352" t="s">
        <v>9</v>
      </c>
      <c r="C46" s="473"/>
      <c r="D46" s="471"/>
      <c r="E46" s="474"/>
      <c r="F46" s="237" t="s">
        <v>10</v>
      </c>
      <c r="G46" s="470"/>
      <c r="H46" s="471"/>
      <c r="I46" s="471"/>
      <c r="J46" s="472"/>
      <c r="K46" s="175"/>
    </row>
    <row r="47" spans="1:11" ht="3" customHeight="1" x14ac:dyDescent="0.25">
      <c r="A47" s="175"/>
      <c r="B47" s="5"/>
      <c r="C47" s="340"/>
      <c r="D47" s="340"/>
      <c r="E47" s="340"/>
      <c r="F47" s="340"/>
      <c r="G47" s="340"/>
      <c r="H47" s="340"/>
      <c r="I47" s="340"/>
      <c r="J47" s="341"/>
      <c r="K47" s="175"/>
    </row>
    <row r="48" spans="1:11" ht="13.5" customHeight="1" x14ac:dyDescent="0.25">
      <c r="A48" s="175"/>
      <c r="B48" s="600" t="s">
        <v>228</v>
      </c>
      <c r="C48" s="417"/>
      <c r="D48" s="417"/>
      <c r="E48" s="417"/>
      <c r="F48" s="557"/>
      <c r="G48" s="484"/>
      <c r="H48" s="484"/>
      <c r="I48" s="484"/>
      <c r="J48" s="491"/>
      <c r="K48" s="175"/>
    </row>
    <row r="49" spans="1:25" ht="13.5" customHeight="1" x14ac:dyDescent="0.25">
      <c r="A49" s="175"/>
      <c r="B49" s="352" t="s">
        <v>235</v>
      </c>
      <c r="C49" s="601"/>
      <c r="D49" s="476"/>
      <c r="E49" s="608"/>
      <c r="F49" s="345" t="s">
        <v>10</v>
      </c>
      <c r="G49" s="601"/>
      <c r="H49" s="476"/>
      <c r="I49" s="476"/>
      <c r="J49" s="477"/>
      <c r="K49" s="175"/>
    </row>
    <row r="50" spans="1:25" ht="2.25" customHeight="1" x14ac:dyDescent="0.25">
      <c r="A50" s="175"/>
      <c r="B50" s="602"/>
      <c r="C50" s="395"/>
      <c r="D50" s="395"/>
      <c r="E50" s="395"/>
      <c r="F50" s="395"/>
      <c r="G50" s="395"/>
      <c r="H50" s="395"/>
      <c r="I50" s="395"/>
      <c r="J50" s="413"/>
      <c r="K50" s="175"/>
    </row>
    <row r="51" spans="1:25" s="111" customFormat="1" ht="14.25" customHeight="1" x14ac:dyDescent="0.2">
      <c r="A51" s="52"/>
      <c r="B51" s="423" t="s">
        <v>241</v>
      </c>
      <c r="C51" s="424"/>
      <c r="D51" s="424"/>
      <c r="E51" s="424"/>
      <c r="F51" s="424"/>
      <c r="G51" s="424"/>
      <c r="H51" s="424"/>
      <c r="I51" s="424"/>
      <c r="J51" s="425"/>
      <c r="K51" s="52"/>
    </row>
    <row r="52" spans="1:25" s="112" customFormat="1" ht="21.75" customHeight="1" x14ac:dyDescent="0.2">
      <c r="A52" s="53"/>
      <c r="B52" s="8" t="s">
        <v>11</v>
      </c>
      <c r="C52" s="356" t="s">
        <v>12</v>
      </c>
      <c r="D52" s="356" t="s">
        <v>13</v>
      </c>
      <c r="E52" s="356" t="s">
        <v>14</v>
      </c>
      <c r="F52" s="356" t="s">
        <v>15</v>
      </c>
      <c r="G52" s="12" t="s">
        <v>16</v>
      </c>
      <c r="H52" s="356" t="s">
        <v>17</v>
      </c>
      <c r="I52" s="356" t="s">
        <v>18</v>
      </c>
      <c r="J52" s="341" t="s">
        <v>19</v>
      </c>
      <c r="K52" s="53"/>
    </row>
    <row r="53" spans="1:25" s="112" customFormat="1" ht="12" customHeight="1" x14ac:dyDescent="0.2">
      <c r="A53" s="53"/>
      <c r="B53" s="13">
        <v>2021</v>
      </c>
      <c r="C53" s="147"/>
      <c r="D53" s="147"/>
      <c r="E53" s="147"/>
      <c r="F53" s="147"/>
      <c r="G53" s="147"/>
      <c r="H53" s="147"/>
      <c r="I53" s="147"/>
      <c r="J53" s="66">
        <f>SUM(C53:I53)</f>
        <v>0</v>
      </c>
      <c r="K53" s="53"/>
    </row>
    <row r="54" spans="1:25" s="112" customFormat="1" ht="11.25" customHeight="1" x14ac:dyDescent="0.2">
      <c r="A54" s="53"/>
      <c r="B54" s="13">
        <v>2022</v>
      </c>
      <c r="C54" s="147"/>
      <c r="D54" s="147"/>
      <c r="E54" s="147"/>
      <c r="F54" s="147"/>
      <c r="G54" s="147"/>
      <c r="H54" s="147"/>
      <c r="I54" s="147"/>
      <c r="J54" s="66">
        <f>SUM(C54:I54)</f>
        <v>0</v>
      </c>
      <c r="K54" s="53"/>
    </row>
    <row r="55" spans="1:25" s="112" customFormat="1" ht="3" customHeight="1" x14ac:dyDescent="0.2">
      <c r="A55" s="53"/>
      <c r="B55" s="13"/>
      <c r="C55" s="389"/>
      <c r="D55" s="389"/>
      <c r="E55" s="389"/>
      <c r="F55" s="389"/>
      <c r="G55" s="389"/>
      <c r="H55" s="389"/>
      <c r="I55" s="389"/>
      <c r="J55" s="66"/>
      <c r="K55" s="53"/>
    </row>
    <row r="56" spans="1:25" s="112" customFormat="1" ht="3.75" customHeight="1" thickBot="1" x14ac:dyDescent="0.25">
      <c r="A56" s="53"/>
      <c r="B56" s="13"/>
      <c r="C56" s="321"/>
      <c r="D56" s="321"/>
      <c r="E56" s="321"/>
      <c r="F56" s="321"/>
      <c r="G56" s="321"/>
      <c r="H56" s="321"/>
      <c r="I56" s="321"/>
      <c r="J56" s="66"/>
      <c r="K56" s="53"/>
    </row>
    <row r="57" spans="1:25" ht="14.25" customHeight="1" x14ac:dyDescent="0.25">
      <c r="A57" s="175"/>
      <c r="B57" s="431" t="s">
        <v>384</v>
      </c>
      <c r="C57" s="432"/>
      <c r="D57" s="432"/>
      <c r="E57" s="432"/>
      <c r="F57" s="432"/>
      <c r="G57" s="280"/>
      <c r="H57" s="461"/>
      <c r="I57" s="669"/>
      <c r="J57" s="281" t="s">
        <v>341</v>
      </c>
      <c r="K57" s="175"/>
    </row>
    <row r="58" spans="1:25" s="112" customFormat="1" ht="3" customHeight="1" x14ac:dyDescent="0.2">
      <c r="A58" s="53"/>
      <c r="B58" s="13"/>
      <c r="C58" s="321"/>
      <c r="D58" s="321"/>
      <c r="E58" s="321"/>
      <c r="F58" s="321"/>
      <c r="G58" s="321"/>
      <c r="H58" s="321"/>
      <c r="I58" s="321"/>
      <c r="J58" s="66"/>
      <c r="K58" s="53"/>
    </row>
    <row r="59" spans="1:25" x14ac:dyDescent="0.25">
      <c r="A59" s="175"/>
      <c r="B59" s="446" t="s">
        <v>239</v>
      </c>
      <c r="C59" s="395"/>
      <c r="D59" s="395"/>
      <c r="E59" s="395"/>
      <c r="F59" s="447" t="e">
        <f>SUM(H57/H101)</f>
        <v>#DIV/0!</v>
      </c>
      <c r="G59" s="448"/>
      <c r="H59" s="217"/>
      <c r="I59" s="192"/>
      <c r="J59" s="193"/>
      <c r="K59" s="120"/>
      <c r="L59" s="118"/>
      <c r="M59" s="121"/>
    </row>
    <row r="60" spans="1:25" ht="3" customHeight="1" x14ac:dyDescent="0.25">
      <c r="A60" s="175"/>
      <c r="B60" s="344"/>
      <c r="C60" s="334"/>
      <c r="D60" s="334"/>
      <c r="E60" s="334"/>
      <c r="F60" s="306"/>
      <c r="G60" s="312"/>
      <c r="H60" s="217"/>
      <c r="I60" s="192"/>
      <c r="J60" s="193"/>
      <c r="K60" s="120"/>
      <c r="L60" s="118"/>
      <c r="M60" s="121"/>
    </row>
    <row r="61" spans="1:25" ht="15" customHeight="1" x14ac:dyDescent="0.25">
      <c r="A61" s="175"/>
      <c r="B61" s="698" t="s">
        <v>374</v>
      </c>
      <c r="C61" s="699"/>
      <c r="D61" s="699"/>
      <c r="E61" s="699"/>
      <c r="F61" s="700"/>
      <c r="G61" s="308" t="s">
        <v>222</v>
      </c>
      <c r="H61" s="701" t="s">
        <v>375</v>
      </c>
      <c r="I61" s="702"/>
      <c r="J61" s="703"/>
      <c r="K61" s="311"/>
      <c r="L61" s="310"/>
      <c r="M61" s="310"/>
      <c r="N61" s="310"/>
      <c r="O61" s="310"/>
      <c r="P61" s="309"/>
      <c r="Q61" s="310"/>
      <c r="R61" s="310"/>
      <c r="S61" s="310"/>
      <c r="T61" s="310"/>
      <c r="U61" s="310"/>
      <c r="V61" s="310"/>
      <c r="W61" s="310"/>
      <c r="X61" s="310"/>
      <c r="Y61" s="310"/>
    </row>
    <row r="62" spans="1:25" ht="7.5" customHeight="1" x14ac:dyDescent="0.25">
      <c r="A62" s="175"/>
      <c r="B62" s="319"/>
      <c r="C62" s="325"/>
      <c r="D62" s="325"/>
      <c r="E62" s="325"/>
      <c r="F62" s="325"/>
      <c r="G62" s="364"/>
      <c r="H62" s="320"/>
      <c r="I62" s="320"/>
      <c r="J62" s="326"/>
      <c r="K62" s="311"/>
      <c r="L62" s="310"/>
      <c r="M62" s="310"/>
      <c r="N62" s="310"/>
      <c r="O62" s="310"/>
      <c r="P62" s="309"/>
      <c r="Q62" s="310"/>
      <c r="R62" s="310"/>
      <c r="S62" s="310"/>
      <c r="T62" s="310"/>
      <c r="U62" s="310"/>
      <c r="V62" s="310"/>
      <c r="W62" s="310"/>
      <c r="X62" s="310"/>
      <c r="Y62" s="310"/>
    </row>
    <row r="63" spans="1:25" ht="3" customHeight="1" x14ac:dyDescent="0.25">
      <c r="A63" s="175"/>
      <c r="B63" s="319"/>
      <c r="C63" s="325"/>
      <c r="D63" s="325"/>
      <c r="E63" s="325"/>
      <c r="F63" s="325"/>
      <c r="G63" s="364"/>
      <c r="H63" s="320"/>
      <c r="I63" s="320"/>
      <c r="J63" s="326"/>
      <c r="K63" s="311"/>
      <c r="L63" s="310"/>
      <c r="M63" s="310"/>
      <c r="N63" s="310"/>
      <c r="O63" s="310"/>
      <c r="P63" s="309"/>
      <c r="Q63" s="310"/>
      <c r="R63" s="310"/>
      <c r="S63" s="310"/>
      <c r="T63" s="310"/>
      <c r="U63" s="310"/>
      <c r="V63" s="310"/>
      <c r="W63" s="310"/>
      <c r="X63" s="310"/>
      <c r="Y63" s="310"/>
    </row>
    <row r="64" spans="1:25" s="112" customFormat="1" ht="8.25" customHeight="1" x14ac:dyDescent="0.2">
      <c r="A64" s="53"/>
      <c r="B64" s="13"/>
      <c r="C64" s="321"/>
      <c r="D64" s="321"/>
      <c r="E64" s="321"/>
      <c r="F64" s="321"/>
      <c r="G64" s="321"/>
      <c r="H64" s="321"/>
      <c r="I64" s="321"/>
      <c r="J64" s="66"/>
      <c r="K64" s="53"/>
    </row>
    <row r="65" spans="1:24" s="112" customFormat="1" ht="13.5" customHeight="1" x14ac:dyDescent="0.2">
      <c r="A65" s="53"/>
      <c r="B65" s="603" t="s">
        <v>20</v>
      </c>
      <c r="C65" s="424"/>
      <c r="D65" s="424"/>
      <c r="E65" s="424"/>
      <c r="F65" s="424"/>
      <c r="G65" s="424"/>
      <c r="H65" s="424"/>
      <c r="I65" s="424"/>
      <c r="J65" s="425"/>
      <c r="K65" s="53"/>
    </row>
    <row r="66" spans="1:24" s="112" customFormat="1" ht="11.25" customHeight="1" x14ac:dyDescent="0.2">
      <c r="A66" s="53"/>
      <c r="B66" s="571"/>
      <c r="C66" s="407"/>
      <c r="D66" s="407"/>
      <c r="E66" s="407"/>
      <c r="F66" s="407"/>
      <c r="G66" s="407"/>
      <c r="H66" s="407"/>
      <c r="I66" s="407"/>
      <c r="J66" s="604"/>
      <c r="K66" s="53"/>
    </row>
    <row r="67" spans="1:24" s="112" customFormat="1" ht="11.25" customHeight="1" x14ac:dyDescent="0.25">
      <c r="A67" s="53"/>
      <c r="B67" s="571"/>
      <c r="C67" s="408"/>
      <c r="D67" s="408"/>
      <c r="E67" s="408"/>
      <c r="F67" s="408"/>
      <c r="G67" s="408"/>
      <c r="H67" s="408"/>
      <c r="I67" s="408"/>
      <c r="J67" s="409"/>
      <c r="K67" s="53"/>
    </row>
    <row r="68" spans="1:24" s="112" customFormat="1" ht="12.75" customHeight="1" x14ac:dyDescent="0.25">
      <c r="A68" s="53"/>
      <c r="B68" s="572"/>
      <c r="C68" s="476"/>
      <c r="D68" s="476"/>
      <c r="E68" s="476"/>
      <c r="F68" s="476"/>
      <c r="G68" s="476"/>
      <c r="H68" s="476"/>
      <c r="I68" s="476"/>
      <c r="J68" s="477"/>
      <c r="K68" s="53"/>
    </row>
    <row r="69" spans="1:24" ht="7.5" customHeight="1" x14ac:dyDescent="0.25">
      <c r="A69" s="175"/>
      <c r="B69" s="205"/>
      <c r="C69" s="205"/>
      <c r="D69" s="205"/>
      <c r="E69" s="205"/>
      <c r="F69" s="205"/>
      <c r="G69" s="205"/>
      <c r="H69" s="205"/>
      <c r="I69" s="205"/>
      <c r="J69" s="205"/>
      <c r="K69" s="175"/>
    </row>
    <row r="70" spans="1:24" ht="5.25" customHeight="1" thickBot="1" x14ac:dyDescent="0.3">
      <c r="A70" s="175"/>
      <c r="B70" s="142"/>
      <c r="C70" s="152"/>
      <c r="D70" s="152"/>
      <c r="E70" s="152"/>
      <c r="F70" s="152"/>
      <c r="G70" s="152"/>
      <c r="H70" s="152"/>
      <c r="I70" s="152"/>
      <c r="J70" s="152"/>
      <c r="K70" s="175"/>
    </row>
    <row r="71" spans="1:24" ht="15.75" customHeight="1" x14ac:dyDescent="0.25">
      <c r="A71" s="175"/>
      <c r="B71" s="573" t="s">
        <v>369</v>
      </c>
      <c r="C71" s="718"/>
      <c r="D71" s="718"/>
      <c r="E71" s="718"/>
      <c r="F71" s="718"/>
      <c r="G71" s="190"/>
      <c r="H71" s="347"/>
      <c r="I71" s="347"/>
      <c r="J71" s="189"/>
      <c r="K71" s="175"/>
    </row>
    <row r="72" spans="1:24" ht="12.75" customHeight="1" x14ac:dyDescent="0.25">
      <c r="A72" s="175"/>
      <c r="B72" s="575" t="s">
        <v>208</v>
      </c>
      <c r="C72" s="719"/>
      <c r="D72" s="719"/>
      <c r="E72" s="719"/>
      <c r="F72" s="719"/>
      <c r="G72" s="56"/>
      <c r="H72" s="354"/>
      <c r="I72" s="354"/>
      <c r="J72" s="150"/>
      <c r="K72" s="175"/>
    </row>
    <row r="73" spans="1:24" ht="15" customHeight="1" x14ac:dyDescent="0.25">
      <c r="A73" s="175"/>
      <c r="B73" s="660" t="s">
        <v>242</v>
      </c>
      <c r="C73" s="661"/>
      <c r="D73" s="661"/>
      <c r="E73" s="661"/>
      <c r="F73" s="662"/>
      <c r="G73" s="657" t="s">
        <v>243</v>
      </c>
      <c r="H73" s="658"/>
      <c r="I73" s="659"/>
      <c r="J73" s="336"/>
      <c r="K73" s="175"/>
    </row>
    <row r="74" spans="1:24" s="114" customFormat="1" ht="23.25" customHeight="1" x14ac:dyDescent="0.2">
      <c r="A74" s="54"/>
      <c r="B74" s="651"/>
      <c r="C74" s="652"/>
      <c r="D74" s="652"/>
      <c r="E74" s="652"/>
      <c r="F74" s="653"/>
      <c r="G74" s="153" t="s">
        <v>236</v>
      </c>
      <c r="H74" s="153" t="s">
        <v>219</v>
      </c>
      <c r="I74" s="153" t="s">
        <v>220</v>
      </c>
      <c r="J74" s="113"/>
      <c r="K74" s="54"/>
    </row>
    <row r="75" spans="1:24" ht="13.5" customHeight="1" x14ac:dyDescent="0.25">
      <c r="A75" s="175"/>
      <c r="B75" s="650" t="s">
        <v>226</v>
      </c>
      <c r="C75" s="586"/>
      <c r="D75" s="586"/>
      <c r="E75" s="586"/>
      <c r="F75" s="587"/>
      <c r="G75" s="15"/>
      <c r="H75" s="384"/>
      <c r="I75" s="158" t="s">
        <v>222</v>
      </c>
      <c r="J75" s="188"/>
      <c r="K75" s="175"/>
    </row>
    <row r="76" spans="1:24" ht="13.5" customHeight="1" x14ac:dyDescent="0.25">
      <c r="A76" s="175"/>
      <c r="B76" s="452" t="s">
        <v>205</v>
      </c>
      <c r="C76" s="588"/>
      <c r="D76" s="588"/>
      <c r="E76" s="588"/>
      <c r="F76" s="649"/>
      <c r="G76" s="15"/>
      <c r="H76" s="384"/>
      <c r="I76" s="158" t="s">
        <v>222</v>
      </c>
      <c r="J76" s="188"/>
      <c r="K76" s="175"/>
    </row>
    <row r="77" spans="1:24" ht="13.5" customHeight="1" x14ac:dyDescent="0.25">
      <c r="A77" s="175"/>
      <c r="B77" s="498" t="s">
        <v>313</v>
      </c>
      <c r="C77" s="499"/>
      <c r="D77" s="499"/>
      <c r="E77" s="499"/>
      <c r="F77" s="684"/>
      <c r="G77" s="15"/>
      <c r="H77" s="384"/>
      <c r="I77" s="158" t="s">
        <v>222</v>
      </c>
      <c r="J77" s="188"/>
      <c r="K77" s="175"/>
    </row>
    <row r="78" spans="1:24" ht="13.5" customHeight="1" x14ac:dyDescent="0.25">
      <c r="A78" s="175"/>
      <c r="B78" s="589" t="s">
        <v>206</v>
      </c>
      <c r="C78" s="682"/>
      <c r="D78" s="682"/>
      <c r="E78" s="682"/>
      <c r="F78" s="683"/>
      <c r="G78" s="15"/>
      <c r="H78" s="384"/>
      <c r="I78" s="16" t="s">
        <v>222</v>
      </c>
      <c r="J78" s="188"/>
      <c r="K78" s="175"/>
      <c r="X78" s="239" t="s">
        <v>383</v>
      </c>
    </row>
    <row r="79" spans="1:24" ht="13.5" customHeight="1" x14ac:dyDescent="0.25">
      <c r="A79" s="175"/>
      <c r="B79" s="569" t="s">
        <v>303</v>
      </c>
      <c r="C79" s="681"/>
      <c r="D79" s="681"/>
      <c r="E79" s="681"/>
      <c r="F79" s="681"/>
      <c r="G79" s="405"/>
      <c r="H79" s="570"/>
      <c r="I79" s="570"/>
      <c r="J79" s="336"/>
      <c r="K79" s="175"/>
    </row>
    <row r="80" spans="1:24" ht="13.5" customHeight="1" x14ac:dyDescent="0.25">
      <c r="A80" s="175"/>
      <c r="B80" s="433"/>
      <c r="C80" s="434"/>
      <c r="D80" s="434"/>
      <c r="E80" s="434"/>
      <c r="F80" s="435"/>
      <c r="G80" s="15"/>
      <c r="H80" s="384"/>
      <c r="I80" s="158" t="s">
        <v>222</v>
      </c>
      <c r="J80" s="188"/>
      <c r="K80" s="175"/>
    </row>
    <row r="81" spans="1:11" ht="13.5" customHeight="1" x14ac:dyDescent="0.25">
      <c r="A81" s="175"/>
      <c r="B81" s="433"/>
      <c r="C81" s="434"/>
      <c r="D81" s="434"/>
      <c r="E81" s="434"/>
      <c r="F81" s="435"/>
      <c r="G81" s="15"/>
      <c r="H81" s="384"/>
      <c r="I81" s="158"/>
      <c r="J81" s="188"/>
      <c r="K81" s="175"/>
    </row>
    <row r="82" spans="1:11" ht="13.5" customHeight="1" x14ac:dyDescent="0.25">
      <c r="A82" s="175"/>
      <c r="B82" s="433"/>
      <c r="C82" s="434"/>
      <c r="D82" s="434"/>
      <c r="E82" s="434"/>
      <c r="F82" s="435"/>
      <c r="G82" s="15"/>
      <c r="H82" s="384"/>
      <c r="I82" s="158" t="s">
        <v>222</v>
      </c>
      <c r="J82" s="188"/>
      <c r="K82" s="175"/>
    </row>
    <row r="83" spans="1:11" ht="13.5" customHeight="1" x14ac:dyDescent="0.25">
      <c r="A83" s="175"/>
      <c r="B83" s="438" t="s">
        <v>21</v>
      </c>
      <c r="C83" s="439"/>
      <c r="D83" s="439"/>
      <c r="E83" s="439"/>
      <c r="F83" s="670"/>
      <c r="G83" s="170">
        <f>SUM(G75:G82)</f>
        <v>0</v>
      </c>
      <c r="H83" s="171">
        <f>SUM(H75:H82)</f>
        <v>0</v>
      </c>
      <c r="I83" s="158" t="s">
        <v>222</v>
      </c>
      <c r="J83" s="188"/>
      <c r="K83" s="175"/>
    </row>
    <row r="84" spans="1:11" ht="13.5" customHeight="1" x14ac:dyDescent="0.25">
      <c r="A84" s="175"/>
      <c r="B84" s="440" t="s">
        <v>248</v>
      </c>
      <c r="C84" s="441"/>
      <c r="D84" s="441"/>
      <c r="E84" s="441"/>
      <c r="F84" s="441"/>
      <c r="G84" s="170">
        <f>SUM(G83-G75-G78)</f>
        <v>0</v>
      </c>
      <c r="H84" s="171">
        <f>SUM(H83-H75-H78)</f>
        <v>0</v>
      </c>
      <c r="I84" s="158" t="s">
        <v>222</v>
      </c>
      <c r="J84" s="201"/>
      <c r="K84" s="175"/>
    </row>
    <row r="85" spans="1:11" ht="8.25" customHeight="1" x14ac:dyDescent="0.25">
      <c r="A85" s="175"/>
      <c r="B85" s="342"/>
      <c r="C85" s="343"/>
      <c r="D85" s="343"/>
      <c r="E85" s="343"/>
      <c r="F85" s="343"/>
      <c r="G85" s="64"/>
      <c r="H85" s="346"/>
      <c r="I85" s="135"/>
      <c r="J85" s="188"/>
      <c r="K85" s="175"/>
    </row>
    <row r="86" spans="1:11" ht="13.5" customHeight="1" x14ac:dyDescent="0.25">
      <c r="A86" s="175"/>
      <c r="B86" s="444" t="s">
        <v>209</v>
      </c>
      <c r="C86" s="656"/>
      <c r="D86" s="656"/>
      <c r="E86" s="656"/>
      <c r="F86" s="656"/>
      <c r="G86" s="713" t="s">
        <v>243</v>
      </c>
      <c r="H86" s="714"/>
      <c r="I86" s="715"/>
      <c r="J86" s="146"/>
      <c r="K86" s="175"/>
    </row>
    <row r="87" spans="1:11" s="114" customFormat="1" ht="23.25" customHeight="1" x14ac:dyDescent="0.2">
      <c r="A87" s="54"/>
      <c r="B87" s="651"/>
      <c r="C87" s="652"/>
      <c r="D87" s="652"/>
      <c r="E87" s="652"/>
      <c r="F87" s="653"/>
      <c r="G87" s="153" t="s">
        <v>236</v>
      </c>
      <c r="H87" s="153" t="s">
        <v>247</v>
      </c>
      <c r="I87" s="153" t="s">
        <v>220</v>
      </c>
      <c r="J87" s="113"/>
      <c r="K87" s="54"/>
    </row>
    <row r="88" spans="1:11" ht="28.5" customHeight="1" x14ac:dyDescent="0.25">
      <c r="A88" s="175"/>
      <c r="B88" s="665" t="s">
        <v>290</v>
      </c>
      <c r="C88" s="666"/>
      <c r="D88" s="666"/>
      <c r="E88" s="666"/>
      <c r="F88" s="667"/>
      <c r="G88" s="147"/>
      <c r="H88" s="385"/>
      <c r="I88" s="385"/>
      <c r="J88" s="188"/>
      <c r="K88" s="175"/>
    </row>
    <row r="89" spans="1:11" ht="13.5" customHeight="1" x14ac:dyDescent="0.25">
      <c r="A89" s="175"/>
      <c r="B89" s="410" t="s">
        <v>314</v>
      </c>
      <c r="C89" s="411"/>
      <c r="D89" s="411"/>
      <c r="E89" s="411"/>
      <c r="F89" s="525"/>
      <c r="G89" s="147"/>
      <c r="H89" s="385"/>
      <c r="I89" s="385"/>
      <c r="J89" s="188"/>
      <c r="K89" s="175"/>
    </row>
    <row r="90" spans="1:11" ht="13.5" customHeight="1" x14ac:dyDescent="0.25">
      <c r="A90" s="175"/>
      <c r="B90" s="410" t="s">
        <v>315</v>
      </c>
      <c r="C90" s="411"/>
      <c r="D90" s="411"/>
      <c r="E90" s="411"/>
      <c r="F90" s="525"/>
      <c r="G90" s="147"/>
      <c r="H90" s="385"/>
      <c r="I90" s="385"/>
      <c r="J90" s="188"/>
      <c r="K90" s="175"/>
    </row>
    <row r="91" spans="1:11" ht="25.5" customHeight="1" x14ac:dyDescent="0.25">
      <c r="A91" s="175"/>
      <c r="B91" s="430" t="s">
        <v>316</v>
      </c>
      <c r="C91" s="663"/>
      <c r="D91" s="663"/>
      <c r="E91" s="663"/>
      <c r="F91" s="664"/>
      <c r="G91" s="147"/>
      <c r="H91" s="385"/>
      <c r="I91" s="385"/>
      <c r="J91" s="188"/>
      <c r="K91" s="175"/>
    </row>
    <row r="92" spans="1:11" ht="13.5" customHeight="1" x14ac:dyDescent="0.25">
      <c r="A92" s="175"/>
      <c r="B92" s="410" t="s">
        <v>197</v>
      </c>
      <c r="C92" s="411"/>
      <c r="D92" s="411"/>
      <c r="E92" s="411"/>
      <c r="F92" s="525"/>
      <c r="G92" s="147"/>
      <c r="H92" s="385"/>
      <c r="I92" s="385"/>
      <c r="J92" s="188"/>
      <c r="K92" s="175"/>
    </row>
    <row r="93" spans="1:11" ht="13.5" customHeight="1" x14ac:dyDescent="0.25">
      <c r="A93" s="175"/>
      <c r="B93" s="410" t="s">
        <v>318</v>
      </c>
      <c r="C93" s="411"/>
      <c r="D93" s="411"/>
      <c r="E93" s="411"/>
      <c r="F93" s="525"/>
      <c r="G93" s="147"/>
      <c r="H93" s="385"/>
      <c r="I93" s="385"/>
      <c r="J93" s="188"/>
      <c r="K93" s="175"/>
    </row>
    <row r="94" spans="1:11" ht="13.5" customHeight="1" x14ac:dyDescent="0.25">
      <c r="A94" s="175"/>
      <c r="B94" s="410" t="s">
        <v>283</v>
      </c>
      <c r="C94" s="411"/>
      <c r="D94" s="411"/>
      <c r="E94" s="411"/>
      <c r="F94" s="525"/>
      <c r="G94" s="147"/>
      <c r="H94" s="385"/>
      <c r="I94" s="385"/>
      <c r="J94" s="188"/>
      <c r="K94" s="175"/>
    </row>
    <row r="95" spans="1:11" ht="13.5" customHeight="1" x14ac:dyDescent="0.25">
      <c r="A95" s="175"/>
      <c r="B95" s="410" t="s">
        <v>198</v>
      </c>
      <c r="C95" s="411"/>
      <c r="D95" s="411"/>
      <c r="E95" s="411"/>
      <c r="F95" s="525"/>
      <c r="G95" s="147"/>
      <c r="H95" s="385"/>
      <c r="I95" s="385"/>
      <c r="J95" s="188"/>
      <c r="K95" s="175"/>
    </row>
    <row r="96" spans="1:11" ht="12.75" customHeight="1" x14ac:dyDescent="0.25">
      <c r="A96" s="175"/>
      <c r="B96" s="606" t="s">
        <v>296</v>
      </c>
      <c r="C96" s="668"/>
      <c r="D96" s="668"/>
      <c r="E96" s="668"/>
      <c r="F96" s="668"/>
      <c r="G96" s="96"/>
      <c r="H96" s="224"/>
      <c r="I96" s="224"/>
      <c r="J96" s="188"/>
      <c r="K96" s="175"/>
    </row>
    <row r="97" spans="1:11" ht="12.75" customHeight="1" x14ac:dyDescent="0.25">
      <c r="A97" s="175"/>
      <c r="B97" s="607"/>
      <c r="C97" s="654"/>
      <c r="D97" s="654"/>
      <c r="E97" s="654"/>
      <c r="F97" s="655"/>
      <c r="G97" s="94"/>
      <c r="H97" s="95"/>
      <c r="I97" s="95"/>
      <c r="J97" s="188"/>
      <c r="K97" s="175"/>
    </row>
    <row r="98" spans="1:11" ht="12.75" customHeight="1" x14ac:dyDescent="0.25">
      <c r="A98" s="175"/>
      <c r="B98" s="607"/>
      <c r="C98" s="654"/>
      <c r="D98" s="654"/>
      <c r="E98" s="654"/>
      <c r="F98" s="655"/>
      <c r="G98" s="94"/>
      <c r="H98" s="95"/>
      <c r="I98" s="95"/>
      <c r="J98" s="188"/>
      <c r="K98" s="175"/>
    </row>
    <row r="99" spans="1:11" ht="12.75" customHeight="1" x14ac:dyDescent="0.25">
      <c r="A99" s="175"/>
      <c r="B99" s="607"/>
      <c r="C99" s="654"/>
      <c r="D99" s="654"/>
      <c r="E99" s="654"/>
      <c r="F99" s="655"/>
      <c r="G99" s="147"/>
      <c r="H99" s="385"/>
      <c r="I99" s="385"/>
      <c r="J99" s="188"/>
      <c r="K99" s="175"/>
    </row>
    <row r="100" spans="1:11" ht="13.5" customHeight="1" x14ac:dyDescent="0.25">
      <c r="A100" s="175"/>
      <c r="B100" s="677" t="s">
        <v>22</v>
      </c>
      <c r="C100" s="678"/>
      <c r="D100" s="678"/>
      <c r="E100" s="678"/>
      <c r="F100" s="679"/>
      <c r="G100" s="67">
        <f>SUM(G88:G99)</f>
        <v>0</v>
      </c>
      <c r="H100" s="163">
        <f>SUM(H88:H99)</f>
        <v>0</v>
      </c>
      <c r="I100" s="163">
        <f>SUM(I88:I99)</f>
        <v>0</v>
      </c>
      <c r="J100" s="188"/>
      <c r="K100" s="175"/>
    </row>
    <row r="101" spans="1:11" ht="13.5" customHeight="1" x14ac:dyDescent="0.25">
      <c r="A101" s="175"/>
      <c r="B101" s="421" t="s">
        <v>23</v>
      </c>
      <c r="C101" s="422"/>
      <c r="D101" s="422"/>
      <c r="E101" s="422"/>
      <c r="F101" s="680"/>
      <c r="G101" s="67">
        <f>SUM(G83,G100)</f>
        <v>0</v>
      </c>
      <c r="H101" s="327">
        <f>SUM(H83,H100)</f>
        <v>0</v>
      </c>
      <c r="I101" s="163">
        <f>SUM(I88:I99)</f>
        <v>0</v>
      </c>
      <c r="J101" s="282"/>
      <c r="K101" s="175"/>
    </row>
    <row r="102" spans="1:11" ht="13.5" customHeight="1" x14ac:dyDescent="0.25">
      <c r="A102" s="175"/>
      <c r="B102" s="59"/>
      <c r="C102" s="59"/>
      <c r="D102" s="59"/>
      <c r="E102" s="59"/>
      <c r="F102" s="59"/>
      <c r="G102" s="149"/>
      <c r="H102" s="115"/>
      <c r="I102" s="115"/>
      <c r="J102" s="148"/>
      <c r="K102" s="175"/>
    </row>
    <row r="103" spans="1:11" ht="11.25" customHeight="1" thickBot="1" x14ac:dyDescent="0.3">
      <c r="A103" s="175"/>
      <c r="B103" s="622"/>
      <c r="C103" s="622"/>
      <c r="D103" s="622"/>
      <c r="E103" s="622"/>
      <c r="F103" s="622"/>
      <c r="G103" s="622"/>
      <c r="H103" s="622"/>
      <c r="I103" s="622"/>
      <c r="J103" s="622"/>
      <c r="K103" s="175"/>
    </row>
    <row r="104" spans="1:11" ht="15.75" customHeight="1" x14ac:dyDescent="0.25">
      <c r="A104" s="175"/>
      <c r="B104" s="671" t="s">
        <v>370</v>
      </c>
      <c r="C104" s="688"/>
      <c r="D104" s="688"/>
      <c r="E104" s="688"/>
      <c r="F104" s="688"/>
      <c r="G104" s="687" t="s">
        <v>243</v>
      </c>
      <c r="H104" s="529"/>
      <c r="I104" s="529"/>
      <c r="J104" s="189"/>
      <c r="K104" s="175"/>
    </row>
    <row r="105" spans="1:11" ht="22.5" customHeight="1" x14ac:dyDescent="0.25">
      <c r="A105" s="175"/>
      <c r="B105" s="154"/>
      <c r="C105" s="334"/>
      <c r="D105" s="334"/>
      <c r="E105" s="334"/>
      <c r="F105" s="334"/>
      <c r="G105" s="174" t="s">
        <v>223</v>
      </c>
      <c r="H105" s="180"/>
      <c r="I105" s="153" t="s">
        <v>305</v>
      </c>
      <c r="J105" s="336"/>
      <c r="K105" s="175"/>
    </row>
    <row r="106" spans="1:11" ht="13.5" customHeight="1" x14ac:dyDescent="0.25">
      <c r="A106" s="175"/>
      <c r="B106" s="626" t="s">
        <v>224</v>
      </c>
      <c r="C106" s="709"/>
      <c r="D106" s="709"/>
      <c r="E106" s="709"/>
      <c r="F106" s="710"/>
      <c r="G106" s="164"/>
      <c r="H106" s="181"/>
      <c r="I106" s="386"/>
      <c r="J106" s="336"/>
      <c r="K106" s="175"/>
    </row>
    <row r="107" spans="1:11" ht="23.25" customHeight="1" x14ac:dyDescent="0.25">
      <c r="A107" s="175"/>
      <c r="B107" s="629" t="s">
        <v>308</v>
      </c>
      <c r="C107" s="716"/>
      <c r="D107" s="716"/>
      <c r="E107" s="716"/>
      <c r="F107" s="717"/>
      <c r="G107" s="165"/>
      <c r="H107" s="181"/>
      <c r="I107" s="386"/>
      <c r="J107" s="156"/>
      <c r="K107" s="175"/>
    </row>
    <row r="108" spans="1:11" ht="13.5" customHeight="1" x14ac:dyDescent="0.25">
      <c r="A108" s="175"/>
      <c r="B108" s="498" t="s">
        <v>225</v>
      </c>
      <c r="C108" s="499"/>
      <c r="D108" s="499"/>
      <c r="E108" s="499"/>
      <c r="F108" s="684"/>
      <c r="G108" s="165"/>
      <c r="H108" s="181"/>
      <c r="I108" s="386"/>
      <c r="J108" s="336"/>
      <c r="K108" s="175"/>
    </row>
    <row r="109" spans="1:11" ht="13.5" customHeight="1" x14ac:dyDescent="0.25">
      <c r="A109" s="175"/>
      <c r="B109" s="419" t="s">
        <v>199</v>
      </c>
      <c r="C109" s="685"/>
      <c r="D109" s="685"/>
      <c r="E109" s="685"/>
      <c r="F109" s="686"/>
      <c r="G109" s="166"/>
      <c r="H109" s="181"/>
      <c r="I109" s="386"/>
      <c r="J109" s="156"/>
      <c r="K109" s="175"/>
    </row>
    <row r="110" spans="1:11" ht="13.5" customHeight="1" x14ac:dyDescent="0.25">
      <c r="A110" s="175"/>
      <c r="B110" s="421" t="s">
        <v>320</v>
      </c>
      <c r="C110" s="597"/>
      <c r="D110" s="597"/>
      <c r="E110" s="673"/>
      <c r="F110" s="674"/>
      <c r="G110" s="166"/>
      <c r="H110" s="181"/>
      <c r="I110" s="386"/>
      <c r="J110" s="156"/>
      <c r="K110" s="175"/>
    </row>
    <row r="111" spans="1:11" ht="13.5" customHeight="1" x14ac:dyDescent="0.25">
      <c r="A111" s="175"/>
      <c r="B111" s="610"/>
      <c r="C111" s="675"/>
      <c r="D111" s="675"/>
      <c r="E111" s="675"/>
      <c r="F111" s="676"/>
      <c r="G111" s="166"/>
      <c r="H111" s="181"/>
      <c r="I111" s="386"/>
      <c r="J111" s="336"/>
      <c r="K111" s="175"/>
    </row>
    <row r="112" spans="1:11" ht="13.5" customHeight="1" x14ac:dyDescent="0.25">
      <c r="A112" s="175"/>
      <c r="B112" s="610"/>
      <c r="C112" s="675"/>
      <c r="D112" s="675"/>
      <c r="E112" s="675"/>
      <c r="F112" s="676"/>
      <c r="G112" s="166"/>
      <c r="H112" s="181"/>
      <c r="I112" s="386"/>
      <c r="J112" s="336"/>
      <c r="K112" s="175"/>
    </row>
    <row r="113" spans="1:11" ht="13.5" customHeight="1" x14ac:dyDescent="0.25">
      <c r="A113" s="175"/>
      <c r="B113" s="610"/>
      <c r="C113" s="675"/>
      <c r="D113" s="675"/>
      <c r="E113" s="675"/>
      <c r="F113" s="676"/>
      <c r="G113" s="166"/>
      <c r="H113" s="181"/>
      <c r="I113" s="386"/>
      <c r="J113" s="156"/>
      <c r="K113" s="175"/>
    </row>
    <row r="114" spans="1:11" ht="13.5" customHeight="1" x14ac:dyDescent="0.25">
      <c r="A114" s="175"/>
      <c r="B114" s="677" t="s">
        <v>24</v>
      </c>
      <c r="C114" s="678"/>
      <c r="D114" s="678"/>
      <c r="E114" s="678"/>
      <c r="F114" s="679"/>
      <c r="G114" s="172">
        <f>SUM(G106:G113)</f>
        <v>0</v>
      </c>
      <c r="H114" s="181"/>
      <c r="I114" s="167">
        <f>SUM(I106:I113)</f>
        <v>0</v>
      </c>
      <c r="J114" s="156"/>
      <c r="K114" s="175"/>
    </row>
    <row r="115" spans="1:11" ht="13.5" customHeight="1" x14ac:dyDescent="0.25">
      <c r="A115" s="175"/>
      <c r="B115" s="421" t="s">
        <v>343</v>
      </c>
      <c r="C115" s="422"/>
      <c r="D115" s="422"/>
      <c r="E115" s="422"/>
      <c r="F115" s="680"/>
      <c r="G115" s="163">
        <f>SUM(G101*0.5)</f>
        <v>0</v>
      </c>
      <c r="H115" s="145"/>
      <c r="I115" s="167">
        <f>SUM(H101*0.5)</f>
        <v>0</v>
      </c>
      <c r="J115" s="202"/>
      <c r="K115" s="175"/>
    </row>
    <row r="116" spans="1:11" ht="14.25" customHeight="1" x14ac:dyDescent="0.25">
      <c r="A116" s="175"/>
      <c r="B116" s="57"/>
      <c r="C116" s="58"/>
      <c r="D116" s="58"/>
      <c r="E116" s="58"/>
      <c r="F116" s="58"/>
      <c r="G116" s="115"/>
      <c r="H116" s="149"/>
      <c r="I116" s="59"/>
      <c r="J116" s="354"/>
      <c r="K116" s="175"/>
    </row>
    <row r="117" spans="1:11" ht="16.5" customHeight="1" thickBot="1" x14ac:dyDescent="0.3">
      <c r="A117" s="175"/>
      <c r="B117" s="355"/>
      <c r="C117" s="279"/>
      <c r="D117" s="279"/>
      <c r="E117" s="279"/>
      <c r="F117" s="279"/>
      <c r="G117" s="116"/>
      <c r="H117" s="176"/>
      <c r="I117" s="353"/>
      <c r="J117" s="354"/>
      <c r="K117" s="175"/>
    </row>
    <row r="118" spans="1:11" ht="17.25" customHeight="1" x14ac:dyDescent="0.25">
      <c r="A118" s="175"/>
      <c r="B118" s="671" t="s">
        <v>371</v>
      </c>
      <c r="C118" s="672"/>
      <c r="D118" s="672"/>
      <c r="E118" s="672"/>
      <c r="F118" s="190"/>
      <c r="G118" s="687" t="s">
        <v>243</v>
      </c>
      <c r="H118" s="529"/>
      <c r="I118" s="529"/>
      <c r="J118" s="189"/>
      <c r="K118" s="175"/>
    </row>
    <row r="119" spans="1:11" ht="24.75" customHeight="1" x14ac:dyDescent="0.25">
      <c r="A119" s="175"/>
      <c r="B119" s="154"/>
      <c r="C119" s="334"/>
      <c r="D119" s="334"/>
      <c r="E119" s="334"/>
      <c r="F119" s="152"/>
      <c r="G119" s="174" t="s">
        <v>237</v>
      </c>
      <c r="H119" s="185"/>
      <c r="I119" s="153" t="s">
        <v>305</v>
      </c>
      <c r="J119" s="336"/>
      <c r="K119" s="175"/>
    </row>
    <row r="120" spans="1:11" s="187" customFormat="1" ht="12.75" customHeight="1" thickBot="1" x14ac:dyDescent="0.3">
      <c r="A120" s="55"/>
      <c r="B120" s="711" t="s">
        <v>201</v>
      </c>
      <c r="C120" s="712"/>
      <c r="D120" s="712"/>
      <c r="E120" s="712"/>
      <c r="F120" s="315"/>
      <c r="G120" s="263"/>
      <c r="H120" s="316"/>
      <c r="I120" s="317">
        <f>SUM(H57)</f>
        <v>0</v>
      </c>
      <c r="J120" s="318"/>
      <c r="K120" s="55"/>
    </row>
    <row r="121" spans="1:11" s="187" customFormat="1" ht="12.75" customHeight="1" x14ac:dyDescent="0.25">
      <c r="A121" s="55"/>
      <c r="B121" s="617" t="s">
        <v>244</v>
      </c>
      <c r="C121" s="618"/>
      <c r="D121" s="618"/>
      <c r="E121" s="618"/>
      <c r="F121" s="183"/>
      <c r="G121" s="262">
        <f>SUM(G114)</f>
        <v>0</v>
      </c>
      <c r="H121" s="173"/>
      <c r="I121" s="264">
        <f>SUM(I114)</f>
        <v>0</v>
      </c>
      <c r="J121" s="168"/>
      <c r="K121" s="55"/>
    </row>
    <row r="122" spans="1:11" s="187" customFormat="1" ht="12.75" customHeight="1" x14ac:dyDescent="0.25">
      <c r="A122" s="55"/>
      <c r="B122" s="416" t="s">
        <v>210</v>
      </c>
      <c r="C122" s="590"/>
      <c r="D122" s="590"/>
      <c r="E122" s="590"/>
      <c r="F122" s="183"/>
      <c r="G122" s="184"/>
      <c r="H122" s="182"/>
      <c r="I122" s="155"/>
      <c r="J122" s="157"/>
      <c r="K122" s="177"/>
    </row>
    <row r="123" spans="1:11" s="187" customFormat="1" ht="12.75" customHeight="1" x14ac:dyDescent="0.25">
      <c r="A123" s="55"/>
      <c r="B123" s="416" t="s">
        <v>291</v>
      </c>
      <c r="C123" s="417"/>
      <c r="D123" s="417"/>
      <c r="E123" s="417"/>
      <c r="F123" s="418"/>
      <c r="G123" s="184"/>
      <c r="H123" s="182"/>
      <c r="I123" s="155"/>
      <c r="J123" s="157"/>
      <c r="K123" s="177"/>
    </row>
    <row r="124" spans="1:11" s="187" customFormat="1" ht="12.75" customHeight="1" x14ac:dyDescent="0.25">
      <c r="A124" s="55"/>
      <c r="B124" s="535" t="s">
        <v>25</v>
      </c>
      <c r="C124" s="417"/>
      <c r="D124" s="417"/>
      <c r="E124" s="417"/>
      <c r="F124" s="183"/>
      <c r="G124" s="184"/>
      <c r="H124" s="182"/>
      <c r="I124" s="155"/>
      <c r="J124" s="157"/>
      <c r="K124" s="177"/>
    </row>
    <row r="125" spans="1:11" s="187" customFormat="1" ht="12.75" customHeight="1" x14ac:dyDescent="0.25">
      <c r="A125" s="55"/>
      <c r="B125" s="416" t="s">
        <v>211</v>
      </c>
      <c r="C125" s="417"/>
      <c r="D125" s="417"/>
      <c r="E125" s="417"/>
      <c r="F125" s="183"/>
      <c r="G125" s="184"/>
      <c r="H125" s="182"/>
      <c r="I125" s="155"/>
      <c r="J125" s="157"/>
      <c r="K125" s="177"/>
    </row>
    <row r="126" spans="1:11" s="187" customFormat="1" ht="12.75" customHeight="1" x14ac:dyDescent="0.25">
      <c r="A126" s="55"/>
      <c r="B126" s="416" t="s">
        <v>212</v>
      </c>
      <c r="C126" s="417"/>
      <c r="D126" s="417"/>
      <c r="E126" s="417"/>
      <c r="F126" s="183"/>
      <c r="G126" s="184"/>
      <c r="H126" s="182"/>
      <c r="I126" s="155"/>
      <c r="J126" s="157"/>
      <c r="K126" s="177"/>
    </row>
    <row r="127" spans="1:11" ht="13.5" customHeight="1" x14ac:dyDescent="0.25">
      <c r="A127" s="175"/>
      <c r="B127" s="419" t="s">
        <v>275</v>
      </c>
      <c r="C127" s="685"/>
      <c r="D127" s="685"/>
      <c r="E127" s="685"/>
      <c r="F127" s="686"/>
      <c r="G127" s="166"/>
      <c r="H127" s="181"/>
      <c r="I127" s="386"/>
      <c r="J127" s="156"/>
      <c r="K127" s="175"/>
    </row>
    <row r="128" spans="1:11" ht="13.5" customHeight="1" x14ac:dyDescent="0.25">
      <c r="A128" s="175"/>
      <c r="B128" s="419" t="s">
        <v>200</v>
      </c>
      <c r="C128" s="685"/>
      <c r="D128" s="685"/>
      <c r="E128" s="685"/>
      <c r="F128" s="686"/>
      <c r="G128" s="166"/>
      <c r="H128" s="181"/>
      <c r="I128" s="386"/>
      <c r="J128" s="336"/>
      <c r="K128" s="175"/>
    </row>
    <row r="129" spans="1:13" ht="13.5" customHeight="1" x14ac:dyDescent="0.25">
      <c r="A129" s="175"/>
      <c r="B129" s="419" t="s">
        <v>285</v>
      </c>
      <c r="C129" s="685"/>
      <c r="D129" s="685"/>
      <c r="E129" s="685"/>
      <c r="F129" s="686"/>
      <c r="G129" s="166"/>
      <c r="H129" s="181"/>
      <c r="I129" s="386"/>
      <c r="J129" s="336"/>
      <c r="K129" s="175"/>
    </row>
    <row r="130" spans="1:13" x14ac:dyDescent="0.25">
      <c r="A130" s="175"/>
      <c r="B130" s="492" t="s">
        <v>238</v>
      </c>
      <c r="C130" s="493"/>
      <c r="D130" s="493"/>
      <c r="E130" s="493"/>
      <c r="F130" s="708"/>
      <c r="G130" s="203">
        <f>SUM(G120:G129)</f>
        <v>0</v>
      </c>
      <c r="H130" s="223"/>
      <c r="I130" s="162">
        <f>SUM(I120:I129)</f>
        <v>0</v>
      </c>
      <c r="J130" s="169"/>
      <c r="K130" s="175"/>
    </row>
    <row r="131" spans="1:13" ht="11.25" customHeight="1" x14ac:dyDescent="0.25">
      <c r="A131" s="175"/>
      <c r="B131" s="339"/>
      <c r="C131" s="340"/>
      <c r="D131" s="340"/>
      <c r="E131" s="340"/>
      <c r="F131" s="340"/>
      <c r="G131" s="159"/>
      <c r="H131" s="223"/>
      <c r="I131" s="160"/>
      <c r="J131" s="169"/>
      <c r="K131" s="175"/>
    </row>
    <row r="132" spans="1:13" s="187" customFormat="1" ht="23.25" customHeight="1" x14ac:dyDescent="0.25">
      <c r="A132" s="55"/>
      <c r="B132" s="585" t="s">
        <v>245</v>
      </c>
      <c r="C132" s="704"/>
      <c r="D132" s="704"/>
      <c r="E132" s="704"/>
      <c r="F132" s="704"/>
      <c r="G132" s="704"/>
      <c r="H132" s="704"/>
      <c r="I132" s="704"/>
      <c r="J132" s="705"/>
      <c r="K132" s="177"/>
    </row>
    <row r="133" spans="1:13" s="187" customFormat="1" ht="9.75" customHeight="1" x14ac:dyDescent="0.25">
      <c r="A133" s="55"/>
      <c r="B133" s="351"/>
      <c r="C133" s="359"/>
      <c r="D133" s="359"/>
      <c r="E133" s="359"/>
      <c r="F133" s="359"/>
      <c r="G133" s="359"/>
      <c r="H133" s="359"/>
      <c r="I133" s="359"/>
      <c r="J133" s="360"/>
      <c r="K133" s="177"/>
    </row>
    <row r="134" spans="1:13" x14ac:dyDescent="0.25">
      <c r="A134" s="175"/>
      <c r="B134" s="492" t="s">
        <v>276</v>
      </c>
      <c r="C134" s="493"/>
      <c r="D134" s="493"/>
      <c r="E134" s="493"/>
      <c r="F134" s="493"/>
      <c r="G134" s="161">
        <f>SUM(G130-G101)</f>
        <v>0</v>
      </c>
      <c r="H134" s="223"/>
      <c r="I134" s="162">
        <f>SUM(I130-H101)</f>
        <v>0</v>
      </c>
      <c r="J134" s="169"/>
      <c r="K134" s="175"/>
    </row>
    <row r="135" spans="1:13" s="187" customFormat="1" ht="6.75" customHeight="1" x14ac:dyDescent="0.25">
      <c r="A135" s="55"/>
      <c r="B135" s="478"/>
      <c r="C135" s="706"/>
      <c r="D135" s="706"/>
      <c r="E135" s="706"/>
      <c r="F135" s="706"/>
      <c r="G135" s="706"/>
      <c r="H135" s="706"/>
      <c r="I135" s="706"/>
      <c r="J135" s="707"/>
      <c r="K135" s="177"/>
    </row>
    <row r="136" spans="1:13" s="187" customFormat="1" ht="6.75" customHeight="1" x14ac:dyDescent="0.25">
      <c r="A136" s="55"/>
      <c r="B136" s="498"/>
      <c r="C136" s="499"/>
      <c r="D136" s="499"/>
      <c r="E136" s="499"/>
      <c r="F136" s="499"/>
      <c r="G136" s="499"/>
      <c r="H136" s="499"/>
      <c r="I136" s="499"/>
      <c r="J136" s="500"/>
      <c r="K136" s="177"/>
    </row>
    <row r="137" spans="1:13" x14ac:dyDescent="0.25">
      <c r="A137" s="175"/>
      <c r="B137" s="514" t="s">
        <v>213</v>
      </c>
      <c r="C137" s="515"/>
      <c r="D137" s="515"/>
      <c r="E137" s="516"/>
      <c r="F137" s="693"/>
      <c r="G137" s="518"/>
      <c r="H137" s="214"/>
      <c r="I137" s="192"/>
      <c r="J137" s="215"/>
      <c r="K137" s="117"/>
      <c r="L137" s="118"/>
      <c r="M137" s="119"/>
    </row>
    <row r="138" spans="1:13" x14ac:dyDescent="0.25">
      <c r="A138" s="175"/>
      <c r="B138" s="446" t="s">
        <v>240</v>
      </c>
      <c r="C138" s="519"/>
      <c r="D138" s="519"/>
      <c r="E138" s="520"/>
      <c r="F138" s="694"/>
      <c r="G138" s="695"/>
      <c r="H138" s="191"/>
      <c r="I138" s="192"/>
      <c r="J138" s="193"/>
      <c r="K138" s="120"/>
      <c r="L138" s="118"/>
      <c r="M138" s="121"/>
    </row>
    <row r="139" spans="1:13" ht="7.5" customHeight="1" x14ac:dyDescent="0.25">
      <c r="A139" s="175"/>
      <c r="B139" s="446"/>
      <c r="C139" s="696"/>
      <c r="D139" s="696"/>
      <c r="E139" s="696"/>
      <c r="F139" s="696"/>
      <c r="G139" s="696"/>
      <c r="H139" s="696"/>
      <c r="I139" s="696"/>
      <c r="J139" s="697"/>
      <c r="K139" s="120"/>
      <c r="L139" s="118"/>
      <c r="M139" s="121"/>
    </row>
    <row r="140" spans="1:13" s="119" customFormat="1" ht="13.5" customHeight="1" x14ac:dyDescent="0.25">
      <c r="A140" s="314"/>
      <c r="B140" s="259"/>
      <c r="C140" s="178"/>
      <c r="D140" s="178"/>
      <c r="E140" s="178"/>
      <c r="F140" s="178"/>
      <c r="G140" s="178"/>
      <c r="H140" s="178"/>
      <c r="I140" s="260"/>
      <c r="J140" s="261"/>
      <c r="K140" s="120"/>
      <c r="L140" s="118"/>
      <c r="M140" s="121"/>
    </row>
    <row r="141" spans="1:13" s="119" customFormat="1" ht="8.25" customHeight="1" thickBot="1" x14ac:dyDescent="0.25">
      <c r="A141" s="314"/>
      <c r="B141" s="209"/>
      <c r="C141" s="210"/>
      <c r="D141" s="210"/>
      <c r="E141" s="210"/>
      <c r="F141" s="210"/>
      <c r="G141" s="210"/>
      <c r="H141" s="210"/>
      <c r="I141" s="210"/>
      <c r="J141" s="211"/>
      <c r="K141" s="120"/>
      <c r="L141" s="118"/>
      <c r="M141" s="121"/>
    </row>
    <row r="142" spans="1:13" s="119" customFormat="1" ht="15" customHeight="1" x14ac:dyDescent="0.2">
      <c r="A142" s="314"/>
      <c r="B142" s="449" t="s">
        <v>214</v>
      </c>
      <c r="C142" s="450"/>
      <c r="D142" s="450"/>
      <c r="E142" s="450"/>
      <c r="F142" s="450"/>
      <c r="G142" s="450"/>
      <c r="H142" s="450"/>
      <c r="I142" s="450"/>
      <c r="J142" s="451"/>
      <c r="K142" s="120"/>
      <c r="L142" s="118"/>
      <c r="M142" s="121"/>
    </row>
    <row r="143" spans="1:13" s="119" customFormat="1" ht="14.25" customHeight="1" x14ac:dyDescent="0.2">
      <c r="A143" s="314"/>
      <c r="B143" s="589" t="s">
        <v>215</v>
      </c>
      <c r="C143" s="499"/>
      <c r="D143" s="499"/>
      <c r="E143" s="499"/>
      <c r="F143" s="499"/>
      <c r="G143" s="499"/>
      <c r="H143" s="499"/>
      <c r="I143" s="499"/>
      <c r="J143" s="500"/>
      <c r="K143" s="117"/>
      <c r="L143" s="118"/>
      <c r="M143" s="118"/>
    </row>
    <row r="144" spans="1:13" s="119" customFormat="1" ht="15" customHeight="1" x14ac:dyDescent="0.2">
      <c r="A144" s="314"/>
      <c r="B144" s="498"/>
      <c r="C144" s="499"/>
      <c r="D144" s="499"/>
      <c r="E144" s="499"/>
      <c r="F144" s="499"/>
      <c r="G144" s="499"/>
      <c r="H144" s="499"/>
      <c r="I144" s="499"/>
      <c r="J144" s="500"/>
      <c r="K144" s="117"/>
      <c r="L144" s="118"/>
      <c r="M144" s="118"/>
    </row>
    <row r="145" spans="1:13" s="119" customFormat="1" ht="21.75" customHeight="1" x14ac:dyDescent="0.2">
      <c r="A145" s="314"/>
      <c r="B145" s="498"/>
      <c r="C145" s="499"/>
      <c r="D145" s="499"/>
      <c r="E145" s="499"/>
      <c r="F145" s="499"/>
      <c r="G145" s="499"/>
      <c r="H145" s="499"/>
      <c r="I145" s="499"/>
      <c r="J145" s="500"/>
      <c r="K145" s="117"/>
      <c r="L145" s="118"/>
      <c r="M145" s="118"/>
    </row>
    <row r="146" spans="1:13" s="119" customFormat="1" ht="4.5" customHeight="1" x14ac:dyDescent="0.2">
      <c r="A146" s="314"/>
      <c r="B146" s="498"/>
      <c r="C146" s="499"/>
      <c r="D146" s="499"/>
      <c r="E146" s="499"/>
      <c r="F146" s="499"/>
      <c r="G146" s="499"/>
      <c r="H146" s="499"/>
      <c r="I146" s="499"/>
      <c r="J146" s="500"/>
      <c r="K146" s="122"/>
      <c r="L146" s="123"/>
      <c r="M146" s="123"/>
    </row>
    <row r="147" spans="1:13" s="119" customFormat="1" ht="7.5" customHeight="1" x14ac:dyDescent="0.2">
      <c r="A147" s="314"/>
      <c r="B147" s="194"/>
      <c r="C147" s="206"/>
      <c r="D147" s="197"/>
      <c r="E147" s="197"/>
      <c r="F147" s="198"/>
      <c r="G147" s="197"/>
      <c r="H147" s="197"/>
      <c r="I147" s="198"/>
      <c r="J147" s="207"/>
      <c r="K147" s="117"/>
      <c r="L147" s="118"/>
      <c r="M147" s="118"/>
    </row>
    <row r="148" spans="1:13" s="119" customFormat="1" ht="14.25" customHeight="1" x14ac:dyDescent="0.2">
      <c r="A148" s="314"/>
      <c r="B148" s="501" t="s">
        <v>281</v>
      </c>
      <c r="C148" s="502"/>
      <c r="D148" s="502"/>
      <c r="E148" s="502"/>
      <c r="F148" s="502"/>
      <c r="G148" s="502"/>
      <c r="H148" s="197"/>
      <c r="I148" s="198"/>
      <c r="J148" s="207"/>
      <c r="K148" s="117"/>
      <c r="L148" s="118"/>
      <c r="M148" s="118"/>
    </row>
    <row r="149" spans="1:13" s="119" customFormat="1" ht="2.25" customHeight="1" x14ac:dyDescent="0.2">
      <c r="A149" s="314"/>
      <c r="B149" s="501"/>
      <c r="C149" s="502"/>
      <c r="D149" s="502"/>
      <c r="E149" s="502"/>
      <c r="F149" s="502"/>
      <c r="G149" s="502"/>
      <c r="H149" s="250"/>
      <c r="I149" s="251"/>
      <c r="J149" s="252"/>
      <c r="K149" s="117"/>
      <c r="L149" s="118"/>
      <c r="M149" s="118"/>
    </row>
    <row r="150" spans="1:13" s="119" customFormat="1" ht="6.75" customHeight="1" x14ac:dyDescent="0.25">
      <c r="A150" s="314"/>
      <c r="B150" s="352"/>
      <c r="C150" s="345"/>
      <c r="D150" s="345"/>
      <c r="E150" s="345"/>
      <c r="F150" s="345"/>
      <c r="G150" s="334"/>
      <c r="H150" s="250"/>
      <c r="I150" s="251"/>
      <c r="J150" s="252"/>
      <c r="K150" s="117"/>
      <c r="L150" s="118"/>
      <c r="M150" s="118"/>
    </row>
    <row r="151" spans="1:13" s="119" customFormat="1" ht="10.5" customHeight="1" x14ac:dyDescent="0.2">
      <c r="A151" s="314"/>
      <c r="B151" s="253"/>
      <c r="C151" s="254"/>
      <c r="D151" s="250"/>
      <c r="E151" s="503"/>
      <c r="F151" s="503"/>
      <c r="G151" s="503"/>
      <c r="H151" s="503"/>
      <c r="I151" s="503"/>
      <c r="J151" s="504"/>
      <c r="K151" s="117"/>
      <c r="L151" s="118"/>
      <c r="M151" s="118"/>
    </row>
    <row r="152" spans="1:13" s="119" customFormat="1" ht="8.25" customHeight="1" x14ac:dyDescent="0.2">
      <c r="A152" s="314"/>
      <c r="B152" s="255"/>
      <c r="C152" s="250"/>
      <c r="D152" s="254"/>
      <c r="E152" s="503"/>
      <c r="F152" s="503"/>
      <c r="G152" s="503"/>
      <c r="H152" s="503"/>
      <c r="I152" s="503"/>
      <c r="J152" s="504"/>
      <c r="K152" s="122"/>
      <c r="L152" s="123"/>
      <c r="M152" s="123"/>
    </row>
    <row r="153" spans="1:13" s="127" customFormat="1" ht="22.5" customHeight="1" x14ac:dyDescent="0.2">
      <c r="A153" s="132"/>
      <c r="B153" s="208"/>
      <c r="C153" s="199"/>
      <c r="D153" s="200"/>
      <c r="E153" s="505" t="s">
        <v>216</v>
      </c>
      <c r="F153" s="505"/>
      <c r="G153" s="505"/>
      <c r="H153" s="505"/>
      <c r="I153" s="505"/>
      <c r="J153" s="506"/>
      <c r="K153" s="124"/>
      <c r="L153" s="125"/>
      <c r="M153" s="126"/>
    </row>
    <row r="154" spans="1:13" s="127" customFormat="1" ht="15" hidden="1" customHeight="1" x14ac:dyDescent="0.2">
      <c r="A154" s="132"/>
      <c r="B154" s="128"/>
      <c r="C154" s="129"/>
      <c r="D154" s="130"/>
      <c r="E154" s="125"/>
      <c r="F154" s="125"/>
      <c r="G154" s="125"/>
      <c r="H154" s="125"/>
      <c r="I154" s="125"/>
      <c r="J154" s="130"/>
      <c r="K154" s="136"/>
      <c r="L154" s="130"/>
      <c r="M154" s="130"/>
    </row>
    <row r="155" spans="1:13" s="127" customFormat="1" ht="18.75" customHeight="1" x14ac:dyDescent="0.2">
      <c r="A155" s="132"/>
      <c r="B155" s="132"/>
      <c r="C155" s="133"/>
      <c r="D155" s="132"/>
      <c r="E155" s="124"/>
      <c r="F155" s="124"/>
      <c r="G155" s="124"/>
      <c r="H155" s="124"/>
      <c r="I155" s="124"/>
      <c r="J155" s="132"/>
      <c r="K155" s="132"/>
    </row>
  </sheetData>
  <sheetProtection algorithmName="SHA-512" hashValue="lf4ssDmKpWmjJ9IoRqtpmYnfQ2oDCr47cBoPGOn4VDP3V7I9X9OH2e8lEcx4tiROj/LFOd7h3f7rlXI2o5FJQQ==" saltValue="5sPJLRCAfQ5biEM/uBSi5g==" spinCount="100000" sheet="1" objects="1" scenarios="1" insertColumns="0" insertRows="0" deleteColumns="0" deleteRows="0"/>
  <protectedRanges>
    <protectedRange sqref="B30:J30" name="Oblast39"/>
    <protectedRange sqref="B30:J30" name="Oblast34"/>
    <protectedRange sqref="B6:J6" name="Oblast45_1"/>
    <protectedRange sqref="E13:J13" name="Oblast43_1_1_1_1"/>
    <protectedRange sqref="I15:J15" name="Oblast42_1_1_1_1"/>
    <protectedRange sqref="J11:J12" name="Oblast44_1_1_1_1"/>
    <protectedRange sqref="C53:I56 C58:I58 C64:I64" name="Oblast1_1_1"/>
    <protectedRange sqref="B66:J68" name="Oblast4_1_1"/>
    <protectedRange sqref="D32:J34" name="Oblast33_1_1_1"/>
    <protectedRange sqref="F38:J38" name="Oblast27_1_1_1"/>
    <protectedRange sqref="G41:J41" name="Oblast25_1_1_1"/>
    <protectedRange sqref="D42:J42" name="Oblast23_1_1_1"/>
    <protectedRange sqref="B50:J50" name="Oblast17_1_1_1"/>
    <protectedRange sqref="G44:J44 G48:J48" name="Oblast15_1_1_1"/>
    <protectedRange sqref="F45:J45" name="Oblast12_1_1_1"/>
    <protectedRange sqref="C46:J47 C49:J49" name="Oblast14_1_1_1"/>
    <protectedRange sqref="B43:J43" name="Oblast16_1_1_1"/>
    <protectedRange sqref="C41:E41" name="Oblast24_1_1_1"/>
    <protectedRange sqref="B40:J40" name="Oblast26_1_1_1"/>
    <protectedRange sqref="C37:E37" name="Oblast28_1_1"/>
    <protectedRange sqref="C33" name="Oblast32_1_1_1"/>
  </protectedRanges>
  <customSheetViews>
    <customSheetView guid="{9D8F0199-9CB8-4FBA-852E-7E4A67D97509}" hiddenColumns="1" topLeftCell="A83">
      <selection activeCell="F110" sqref="F110:F111"/>
      <pageMargins left="0.7" right="0.7" top="0.78740157499999996" bottom="0.78740157499999996" header="0.3" footer="0.3"/>
      <pageSetup paperSize="9" orientation="portrait" r:id="rId1"/>
      <headerFooter>
        <oddHeader xml:space="preserve">&amp;LŽádost o dotaci _ Periodika&amp;R&amp;K000000Evidenční číslo projektu (vyplní MK) :     </oddHeader>
      </headerFooter>
    </customSheetView>
  </customSheetViews>
  <mergeCells count="140">
    <mergeCell ref="F59:G59"/>
    <mergeCell ref="B142:J142"/>
    <mergeCell ref="B129:F129"/>
    <mergeCell ref="B128:F128"/>
    <mergeCell ref="B61:F61"/>
    <mergeCell ref="H61:J61"/>
    <mergeCell ref="B136:J136"/>
    <mergeCell ref="B132:J132"/>
    <mergeCell ref="B135:J135"/>
    <mergeCell ref="B134:F134"/>
    <mergeCell ref="B130:F130"/>
    <mergeCell ref="B127:F127"/>
    <mergeCell ref="B106:F106"/>
    <mergeCell ref="G118:I118"/>
    <mergeCell ref="B120:E120"/>
    <mergeCell ref="B84:F84"/>
    <mergeCell ref="G86:I86"/>
    <mergeCell ref="B87:F87"/>
    <mergeCell ref="B107:F107"/>
    <mergeCell ref="B71:F71"/>
    <mergeCell ref="B72:F72"/>
    <mergeCell ref="B101:F101"/>
    <mergeCell ref="B103:J103"/>
    <mergeCell ref="B90:F90"/>
    <mergeCell ref="E153:J153"/>
    <mergeCell ref="E151:J152"/>
    <mergeCell ref="B148:G149"/>
    <mergeCell ref="B143:J146"/>
    <mergeCell ref="B137:E137"/>
    <mergeCell ref="F137:G137"/>
    <mergeCell ref="B138:E138"/>
    <mergeCell ref="F138:G138"/>
    <mergeCell ref="B139:J139"/>
    <mergeCell ref="B1:J4"/>
    <mergeCell ref="B6:J6"/>
    <mergeCell ref="D13:J13"/>
    <mergeCell ref="B14:C14"/>
    <mergeCell ref="B13:C13"/>
    <mergeCell ref="B15:C15"/>
    <mergeCell ref="F10:G10"/>
    <mergeCell ref="H10:J10"/>
    <mergeCell ref="D14:F14"/>
    <mergeCell ref="D15:J15"/>
    <mergeCell ref="B7:F7"/>
    <mergeCell ref="B8:F8"/>
    <mergeCell ref="B10:E10"/>
    <mergeCell ref="I11:J11"/>
    <mergeCell ref="B11:H11"/>
    <mergeCell ref="I12:J12"/>
    <mergeCell ref="B12:H12"/>
    <mergeCell ref="I14:J14"/>
    <mergeCell ref="G7:J8"/>
    <mergeCell ref="B79:F79"/>
    <mergeCell ref="B78:F78"/>
    <mergeCell ref="B77:F77"/>
    <mergeCell ref="G79:I79"/>
    <mergeCell ref="B112:F112"/>
    <mergeCell ref="B109:F109"/>
    <mergeCell ref="B108:F108"/>
    <mergeCell ref="G104:I104"/>
    <mergeCell ref="B81:F81"/>
    <mergeCell ref="B100:F100"/>
    <mergeCell ref="B104:F104"/>
    <mergeCell ref="B118:E118"/>
    <mergeCell ref="B110:D110"/>
    <mergeCell ref="E110:F110"/>
    <mergeCell ref="B111:F111"/>
    <mergeCell ref="B114:F114"/>
    <mergeCell ref="B115:F115"/>
    <mergeCell ref="B125:E125"/>
    <mergeCell ref="B126:E126"/>
    <mergeCell ref="B121:E121"/>
    <mergeCell ref="B122:E122"/>
    <mergeCell ref="B124:E124"/>
    <mergeCell ref="B123:F123"/>
    <mergeCell ref="B113:F113"/>
    <mergeCell ref="B76:F76"/>
    <mergeCell ref="B75:F75"/>
    <mergeCell ref="B74:F74"/>
    <mergeCell ref="B50:J50"/>
    <mergeCell ref="B98:F98"/>
    <mergeCell ref="B99:F99"/>
    <mergeCell ref="B67:J67"/>
    <mergeCell ref="B86:F86"/>
    <mergeCell ref="G73:I73"/>
    <mergeCell ref="B97:F97"/>
    <mergeCell ref="B80:F80"/>
    <mergeCell ref="B95:F95"/>
    <mergeCell ref="B73:F73"/>
    <mergeCell ref="B91:F91"/>
    <mergeCell ref="B88:F88"/>
    <mergeCell ref="B89:F89"/>
    <mergeCell ref="B92:F92"/>
    <mergeCell ref="B93:F93"/>
    <mergeCell ref="B94:F94"/>
    <mergeCell ref="B96:F96"/>
    <mergeCell ref="B57:F57"/>
    <mergeCell ref="H57:I57"/>
    <mergeCell ref="B82:F82"/>
    <mergeCell ref="B83:F83"/>
    <mergeCell ref="B51:J51"/>
    <mergeCell ref="B68:J68"/>
    <mergeCell ref="B66:J66"/>
    <mergeCell ref="B34:C34"/>
    <mergeCell ref="B35:F35"/>
    <mergeCell ref="G35:J35"/>
    <mergeCell ref="C36:E36"/>
    <mergeCell ref="H36:J36"/>
    <mergeCell ref="F44:J44"/>
    <mergeCell ref="B45:E45"/>
    <mergeCell ref="F45:J45"/>
    <mergeCell ref="C46:E46"/>
    <mergeCell ref="G46:J46"/>
    <mergeCell ref="B65:J65"/>
    <mergeCell ref="C37:D37"/>
    <mergeCell ref="B38:E38"/>
    <mergeCell ref="F38:J38"/>
    <mergeCell ref="B40:J40"/>
    <mergeCell ref="C41:E41"/>
    <mergeCell ref="G41:J41"/>
    <mergeCell ref="B42:E42"/>
    <mergeCell ref="F42:J42"/>
    <mergeCell ref="B43:J43"/>
    <mergeCell ref="B59:E59"/>
    <mergeCell ref="B48:E48"/>
    <mergeCell ref="F48:J48"/>
    <mergeCell ref="C49:E49"/>
    <mergeCell ref="G49:J49"/>
    <mergeCell ref="B44:E44"/>
    <mergeCell ref="B16:E16"/>
    <mergeCell ref="F16:J16"/>
    <mergeCell ref="H17:J17"/>
    <mergeCell ref="B19:D19"/>
    <mergeCell ref="B17:E17"/>
    <mergeCell ref="F26:H27"/>
    <mergeCell ref="B31:J31"/>
    <mergeCell ref="B32:C32"/>
    <mergeCell ref="D32:J33"/>
    <mergeCell ref="B29:J29"/>
    <mergeCell ref="B39:J39"/>
  </mergeCells>
  <dataValidations count="7">
    <dataValidation type="list" allowBlank="1" showInputMessage="1" showErrorMessage="1" sqref="G41:J41" xr:uid="{00000000-0002-0000-0100-000000000000}">
      <formula1>Kraj</formula1>
    </dataValidation>
    <dataValidation type="date" allowBlank="1" showInputMessage="1" showErrorMessage="1" sqref="Q37" xr:uid="{00000000-0002-0000-0100-000001000000}">
      <formula1>41897</formula1>
      <formula2>41943</formula2>
    </dataValidation>
    <dataValidation type="list" allowBlank="1" showInputMessage="1" showErrorMessage="1" sqref="C41:E41" xr:uid="{00000000-0002-0000-0100-000002000000}">
      <formula1>Okres</formula1>
    </dataValidation>
    <dataValidation type="list" allowBlank="1" showInputMessage="1" showErrorMessage="1" sqref="C33" xr:uid="{00000000-0002-0000-0100-000003000000}">
      <formula1>DPH</formula1>
    </dataValidation>
    <dataValidation type="list" allowBlank="1" showInputMessage="1" showErrorMessage="1" sqref="C36:E36" xr:uid="{00000000-0002-0000-0100-000004000000}">
      <formula1>Podnikatelské</formula1>
    </dataValidation>
    <dataValidation type="list" allowBlank="1" showInputMessage="1" showErrorMessage="1" sqref="H36:J36" xr:uid="{00000000-0002-0000-0100-000005000000}">
      <formula1>Neziskové</formula1>
    </dataValidation>
    <dataValidation type="list" allowBlank="1" showInputMessage="1" showErrorMessage="1" sqref="H10:J10" xr:uid="{00000000-0002-0000-0100-000006000000}">
      <formula1>Okruhy</formula1>
    </dataValidation>
  </dataValidations>
  <pageMargins left="0.7" right="0.7" top="0.75" bottom="0.75" header="0.3" footer="0.3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4"/>
  <sheetViews>
    <sheetView workbookViewId="0">
      <selection activeCell="L13" sqref="L13"/>
    </sheetView>
  </sheetViews>
  <sheetFormatPr defaultRowHeight="15" x14ac:dyDescent="0.25"/>
  <cols>
    <col min="1" max="1" width="31.5703125" customWidth="1"/>
    <col min="2" max="2" width="42.5703125" customWidth="1"/>
    <col min="3" max="3" width="10.42578125" customWidth="1"/>
    <col min="5" max="5" width="23.28515625" customWidth="1"/>
    <col min="6" max="6" width="30.7109375" customWidth="1"/>
    <col min="8" max="8" width="13.140625" customWidth="1"/>
    <col min="12" max="12" width="31.42578125" customWidth="1"/>
    <col min="13" max="13" width="26.7109375" customWidth="1"/>
  </cols>
  <sheetData>
    <row r="1" spans="1:13" x14ac:dyDescent="0.25">
      <c r="A1" s="11"/>
      <c r="B1" s="11"/>
    </row>
    <row r="2" spans="1:13" x14ac:dyDescent="0.25">
      <c r="A2" s="11" t="s">
        <v>116</v>
      </c>
      <c r="B2" s="11" t="s">
        <v>119</v>
      </c>
      <c r="C2" s="1">
        <v>41897</v>
      </c>
      <c r="E2" s="2" t="s">
        <v>121</v>
      </c>
      <c r="F2" s="3" t="s">
        <v>122</v>
      </c>
      <c r="G2" t="s">
        <v>151</v>
      </c>
      <c r="H2" s="9" t="s">
        <v>191</v>
      </c>
      <c r="K2" t="s">
        <v>202</v>
      </c>
      <c r="L2" t="s">
        <v>116</v>
      </c>
      <c r="M2" t="s">
        <v>119</v>
      </c>
    </row>
    <row r="3" spans="1:13" x14ac:dyDescent="0.25">
      <c r="A3" s="11" t="s">
        <v>117</v>
      </c>
      <c r="B3" s="11" t="s">
        <v>120</v>
      </c>
      <c r="C3" s="1">
        <v>41898</v>
      </c>
      <c r="F3" s="3" t="s">
        <v>123</v>
      </c>
      <c r="G3" s="4" t="s">
        <v>152</v>
      </c>
      <c r="H3" s="9" t="s">
        <v>192</v>
      </c>
      <c r="K3" t="s">
        <v>203</v>
      </c>
      <c r="L3" t="s">
        <v>117</v>
      </c>
      <c r="M3" t="s">
        <v>120</v>
      </c>
    </row>
    <row r="4" spans="1:13" x14ac:dyDescent="0.25">
      <c r="A4" s="11" t="s">
        <v>137</v>
      </c>
      <c r="B4" s="11" t="s">
        <v>190</v>
      </c>
      <c r="C4" s="1">
        <v>41899</v>
      </c>
      <c r="E4" s="2" t="s">
        <v>27</v>
      </c>
      <c r="F4" s="3" t="s">
        <v>124</v>
      </c>
      <c r="G4" t="s">
        <v>153</v>
      </c>
      <c r="H4" s="9" t="s">
        <v>194</v>
      </c>
      <c r="L4" t="s">
        <v>137</v>
      </c>
      <c r="M4" t="s">
        <v>190</v>
      </c>
    </row>
    <row r="5" spans="1:13" x14ac:dyDescent="0.25">
      <c r="A5" s="11" t="s">
        <v>136</v>
      </c>
      <c r="B5" s="11" t="s">
        <v>26</v>
      </c>
      <c r="C5" s="1">
        <v>41900</v>
      </c>
      <c r="E5" t="s">
        <v>28</v>
      </c>
      <c r="F5" s="3" t="s">
        <v>125</v>
      </c>
      <c r="G5" s="4" t="s">
        <v>154</v>
      </c>
      <c r="H5" s="9" t="s">
        <v>193</v>
      </c>
      <c r="L5" t="s">
        <v>136</v>
      </c>
      <c r="M5" t="s">
        <v>26</v>
      </c>
    </row>
    <row r="6" spans="1:13" x14ac:dyDescent="0.25">
      <c r="A6" s="11" t="s">
        <v>138</v>
      </c>
      <c r="C6" s="1">
        <v>41901</v>
      </c>
      <c r="E6" t="s">
        <v>29</v>
      </c>
      <c r="F6" s="3" t="s">
        <v>126</v>
      </c>
      <c r="G6" t="s">
        <v>155</v>
      </c>
      <c r="L6" t="s">
        <v>138</v>
      </c>
    </row>
    <row r="7" spans="1:13" x14ac:dyDescent="0.25">
      <c r="A7" s="11" t="s">
        <v>139</v>
      </c>
      <c r="C7" s="1">
        <v>41902</v>
      </c>
      <c r="E7" t="s">
        <v>30</v>
      </c>
      <c r="F7" s="3" t="s">
        <v>127</v>
      </c>
      <c r="G7" s="4" t="s">
        <v>156</v>
      </c>
      <c r="L7" t="s">
        <v>139</v>
      </c>
    </row>
    <row r="8" spans="1:13" x14ac:dyDescent="0.25">
      <c r="A8" s="11" t="s">
        <v>118</v>
      </c>
      <c r="C8" s="1">
        <v>41903</v>
      </c>
      <c r="E8" t="s">
        <v>31</v>
      </c>
      <c r="F8" s="3" t="s">
        <v>128</v>
      </c>
      <c r="G8" t="s">
        <v>157</v>
      </c>
      <c r="L8" t="s">
        <v>118</v>
      </c>
    </row>
    <row r="9" spans="1:13" x14ac:dyDescent="0.25">
      <c r="A9" s="11" t="s">
        <v>140</v>
      </c>
      <c r="C9" s="1">
        <v>41904</v>
      </c>
      <c r="E9" t="s">
        <v>32</v>
      </c>
      <c r="F9" s="3" t="s">
        <v>129</v>
      </c>
      <c r="G9" s="4" t="s">
        <v>158</v>
      </c>
      <c r="L9" t="s">
        <v>140</v>
      </c>
    </row>
    <row r="10" spans="1:13" x14ac:dyDescent="0.25">
      <c r="A10" s="11" t="s">
        <v>26</v>
      </c>
      <c r="C10" s="1">
        <v>41905</v>
      </c>
      <c r="E10" t="s">
        <v>33</v>
      </c>
      <c r="F10" s="3" t="s">
        <v>130</v>
      </c>
      <c r="G10" t="s">
        <v>159</v>
      </c>
      <c r="L10" t="s">
        <v>26</v>
      </c>
    </row>
    <row r="11" spans="1:13" x14ac:dyDescent="0.25">
      <c r="C11" s="1">
        <v>41906</v>
      </c>
      <c r="E11" t="s">
        <v>34</v>
      </c>
      <c r="F11" s="3" t="s">
        <v>131</v>
      </c>
      <c r="G11" s="4" t="s">
        <v>160</v>
      </c>
    </row>
    <row r="12" spans="1:13" x14ac:dyDescent="0.25">
      <c r="C12" s="1">
        <v>41907</v>
      </c>
      <c r="E12" t="s">
        <v>35</v>
      </c>
      <c r="F12" s="3" t="s">
        <v>132</v>
      </c>
      <c r="G12" t="s">
        <v>161</v>
      </c>
    </row>
    <row r="13" spans="1:13" x14ac:dyDescent="0.25">
      <c r="C13" s="1">
        <v>41908</v>
      </c>
      <c r="E13" t="s">
        <v>36</v>
      </c>
      <c r="F13" s="3" t="s">
        <v>133</v>
      </c>
      <c r="G13" s="4" t="s">
        <v>162</v>
      </c>
    </row>
    <row r="14" spans="1:13" x14ac:dyDescent="0.25">
      <c r="C14" s="1">
        <v>41909</v>
      </c>
      <c r="E14" t="s">
        <v>37</v>
      </c>
      <c r="F14" s="3" t="s">
        <v>134</v>
      </c>
      <c r="G14" t="s">
        <v>163</v>
      </c>
    </row>
    <row r="15" spans="1:13" x14ac:dyDescent="0.25">
      <c r="C15" s="1">
        <v>41910</v>
      </c>
      <c r="E15" t="s">
        <v>38</v>
      </c>
      <c r="F15" s="3" t="s">
        <v>135</v>
      </c>
      <c r="G15" s="4" t="s">
        <v>164</v>
      </c>
    </row>
    <row r="16" spans="1:13" x14ac:dyDescent="0.25">
      <c r="C16" s="1">
        <v>41911</v>
      </c>
      <c r="E16" t="s">
        <v>39</v>
      </c>
      <c r="F16" s="3"/>
      <c r="G16" t="s">
        <v>165</v>
      </c>
    </row>
    <row r="17" spans="3:7" x14ac:dyDescent="0.25">
      <c r="C17" s="1">
        <v>41912</v>
      </c>
      <c r="G17" s="4" t="s">
        <v>166</v>
      </c>
    </row>
    <row r="18" spans="3:7" x14ac:dyDescent="0.25">
      <c r="C18" s="1">
        <v>41913</v>
      </c>
      <c r="E18" s="2" t="s">
        <v>41</v>
      </c>
      <c r="G18" t="s">
        <v>186</v>
      </c>
    </row>
    <row r="19" spans="3:7" x14ac:dyDescent="0.25">
      <c r="C19" s="1">
        <v>41914</v>
      </c>
      <c r="E19" t="s">
        <v>40</v>
      </c>
      <c r="G19" s="4" t="s">
        <v>187</v>
      </c>
    </row>
    <row r="20" spans="3:7" x14ac:dyDescent="0.25">
      <c r="C20" s="1">
        <v>41915</v>
      </c>
      <c r="E20" t="s">
        <v>42</v>
      </c>
      <c r="G20" t="s">
        <v>167</v>
      </c>
    </row>
    <row r="21" spans="3:7" x14ac:dyDescent="0.25">
      <c r="C21" s="1">
        <v>41916</v>
      </c>
      <c r="E21" t="s">
        <v>43</v>
      </c>
      <c r="G21" s="4" t="s">
        <v>168</v>
      </c>
    </row>
    <row r="22" spans="3:7" x14ac:dyDescent="0.25">
      <c r="C22" s="1">
        <v>41917</v>
      </c>
      <c r="E22" t="s">
        <v>44</v>
      </c>
      <c r="G22" t="s">
        <v>169</v>
      </c>
    </row>
    <row r="23" spans="3:7" x14ac:dyDescent="0.25">
      <c r="C23" s="1">
        <v>41918</v>
      </c>
      <c r="E23" t="s">
        <v>45</v>
      </c>
      <c r="G23" s="4" t="s">
        <v>170</v>
      </c>
    </row>
    <row r="24" spans="3:7" x14ac:dyDescent="0.25">
      <c r="C24" s="1">
        <v>41919</v>
      </c>
      <c r="E24" t="s">
        <v>46</v>
      </c>
      <c r="G24" t="s">
        <v>171</v>
      </c>
    </row>
    <row r="25" spans="3:7" x14ac:dyDescent="0.25">
      <c r="C25" s="1">
        <v>41920</v>
      </c>
      <c r="E25" t="s">
        <v>47</v>
      </c>
      <c r="G25" s="4" t="s">
        <v>172</v>
      </c>
    </row>
    <row r="26" spans="3:7" x14ac:dyDescent="0.25">
      <c r="C26" s="1">
        <v>41921</v>
      </c>
      <c r="G26" t="s">
        <v>173</v>
      </c>
    </row>
    <row r="27" spans="3:7" x14ac:dyDescent="0.25">
      <c r="C27" s="1">
        <v>41922</v>
      </c>
      <c r="E27" s="2" t="s">
        <v>48</v>
      </c>
      <c r="G27" s="4" t="s">
        <v>174</v>
      </c>
    </row>
    <row r="28" spans="3:7" x14ac:dyDescent="0.25">
      <c r="C28" s="1">
        <v>41923</v>
      </c>
      <c r="E28" t="s">
        <v>49</v>
      </c>
      <c r="G28" t="s">
        <v>175</v>
      </c>
    </row>
    <row r="29" spans="3:7" x14ac:dyDescent="0.25">
      <c r="C29" s="1">
        <v>41924</v>
      </c>
      <c r="E29" t="s">
        <v>50</v>
      </c>
      <c r="G29" s="4" t="s">
        <v>176</v>
      </c>
    </row>
    <row r="30" spans="3:7" x14ac:dyDescent="0.25">
      <c r="C30" s="1">
        <v>41925</v>
      </c>
      <c r="E30" t="s">
        <v>51</v>
      </c>
      <c r="G30" t="s">
        <v>177</v>
      </c>
    </row>
    <row r="31" spans="3:7" x14ac:dyDescent="0.25">
      <c r="C31" s="1">
        <v>41926</v>
      </c>
      <c r="E31" t="s">
        <v>52</v>
      </c>
      <c r="G31" s="4" t="s">
        <v>178</v>
      </c>
    </row>
    <row r="32" spans="3:7" x14ac:dyDescent="0.25">
      <c r="C32" s="1">
        <v>41927</v>
      </c>
      <c r="E32" t="s">
        <v>53</v>
      </c>
      <c r="G32" t="s">
        <v>141</v>
      </c>
    </row>
    <row r="33" spans="5:7" x14ac:dyDescent="0.25">
      <c r="E33" t="s">
        <v>54</v>
      </c>
      <c r="G33" s="4" t="s">
        <v>142</v>
      </c>
    </row>
    <row r="34" spans="5:7" x14ac:dyDescent="0.25">
      <c r="E34" t="s">
        <v>55</v>
      </c>
      <c r="G34" t="s">
        <v>143</v>
      </c>
    </row>
    <row r="35" spans="5:7" x14ac:dyDescent="0.25">
      <c r="G35" s="4" t="s">
        <v>144</v>
      </c>
    </row>
    <row r="36" spans="5:7" x14ac:dyDescent="0.25">
      <c r="E36" s="2" t="s">
        <v>56</v>
      </c>
      <c r="G36" t="s">
        <v>145</v>
      </c>
    </row>
    <row r="37" spans="5:7" x14ac:dyDescent="0.25">
      <c r="E37" t="s">
        <v>57</v>
      </c>
      <c r="G37" s="4" t="s">
        <v>146</v>
      </c>
    </row>
    <row r="38" spans="5:7" x14ac:dyDescent="0.25">
      <c r="E38" t="s">
        <v>58</v>
      </c>
      <c r="G38" t="s">
        <v>147</v>
      </c>
    </row>
    <row r="39" spans="5:7" x14ac:dyDescent="0.25">
      <c r="E39" t="s">
        <v>59</v>
      </c>
      <c r="G39" s="4" t="s">
        <v>148</v>
      </c>
    </row>
    <row r="40" spans="5:7" x14ac:dyDescent="0.25">
      <c r="G40" t="s">
        <v>149</v>
      </c>
    </row>
    <row r="41" spans="5:7" x14ac:dyDescent="0.25">
      <c r="E41" s="2" t="s">
        <v>60</v>
      </c>
      <c r="G41" s="4" t="s">
        <v>150</v>
      </c>
    </row>
    <row r="42" spans="5:7" x14ac:dyDescent="0.25">
      <c r="E42" t="s">
        <v>61</v>
      </c>
      <c r="G42" t="s">
        <v>179</v>
      </c>
    </row>
    <row r="43" spans="5:7" x14ac:dyDescent="0.25">
      <c r="E43" t="s">
        <v>62</v>
      </c>
      <c r="G43" s="4" t="s">
        <v>180</v>
      </c>
    </row>
    <row r="44" spans="5:7" x14ac:dyDescent="0.25">
      <c r="E44" t="s">
        <v>63</v>
      </c>
      <c r="G44" t="s">
        <v>181</v>
      </c>
    </row>
    <row r="45" spans="5:7" x14ac:dyDescent="0.25">
      <c r="E45" t="s">
        <v>64</v>
      </c>
      <c r="G45" s="4" t="s">
        <v>182</v>
      </c>
    </row>
    <row r="46" spans="5:7" x14ac:dyDescent="0.25">
      <c r="E46" t="s">
        <v>65</v>
      </c>
      <c r="G46" t="s">
        <v>183</v>
      </c>
    </row>
    <row r="47" spans="5:7" x14ac:dyDescent="0.25">
      <c r="E47" t="s">
        <v>66</v>
      </c>
      <c r="G47" s="4" t="s">
        <v>184</v>
      </c>
    </row>
    <row r="48" spans="5:7" x14ac:dyDescent="0.25">
      <c r="E48" t="s">
        <v>67</v>
      </c>
      <c r="G48" t="s">
        <v>185</v>
      </c>
    </row>
    <row r="49" spans="5:7" x14ac:dyDescent="0.25">
      <c r="G49" s="4"/>
    </row>
    <row r="50" spans="5:7" x14ac:dyDescent="0.25">
      <c r="E50" s="2" t="s">
        <v>68</v>
      </c>
    </row>
    <row r="51" spans="5:7" x14ac:dyDescent="0.25">
      <c r="E51" t="s">
        <v>69</v>
      </c>
      <c r="G51" s="4"/>
    </row>
    <row r="52" spans="5:7" x14ac:dyDescent="0.25">
      <c r="E52" t="s">
        <v>70</v>
      </c>
    </row>
    <row r="53" spans="5:7" x14ac:dyDescent="0.25">
      <c r="E53" t="s">
        <v>71</v>
      </c>
      <c r="G53" s="4"/>
    </row>
    <row r="54" spans="5:7" x14ac:dyDescent="0.25">
      <c r="E54" t="s">
        <v>72</v>
      </c>
    </row>
    <row r="56" spans="5:7" x14ac:dyDescent="0.25">
      <c r="E56" s="2" t="s">
        <v>73</v>
      </c>
    </row>
    <row r="57" spans="5:7" x14ac:dyDescent="0.25">
      <c r="E57" t="s">
        <v>74</v>
      </c>
    </row>
    <row r="58" spans="5:7" x14ac:dyDescent="0.25">
      <c r="E58" t="s">
        <v>75</v>
      </c>
    </row>
    <row r="59" spans="5:7" x14ac:dyDescent="0.25">
      <c r="E59" t="s">
        <v>76</v>
      </c>
    </row>
    <row r="60" spans="5:7" x14ac:dyDescent="0.25">
      <c r="E60" t="s">
        <v>77</v>
      </c>
    </row>
    <row r="61" spans="5:7" x14ac:dyDescent="0.25">
      <c r="E61" t="s">
        <v>78</v>
      </c>
    </row>
    <row r="63" spans="5:7" x14ac:dyDescent="0.25">
      <c r="E63" s="2" t="s">
        <v>79</v>
      </c>
    </row>
    <row r="64" spans="5:7" x14ac:dyDescent="0.25">
      <c r="E64" t="s">
        <v>80</v>
      </c>
    </row>
    <row r="65" spans="5:5" x14ac:dyDescent="0.25">
      <c r="E65" t="s">
        <v>81</v>
      </c>
    </row>
    <row r="66" spans="5:5" x14ac:dyDescent="0.25">
      <c r="E66" t="s">
        <v>82</v>
      </c>
    </row>
    <row r="67" spans="5:5" x14ac:dyDescent="0.25">
      <c r="E67" t="s">
        <v>83</v>
      </c>
    </row>
    <row r="69" spans="5:5" x14ac:dyDescent="0.25">
      <c r="E69" s="2" t="s">
        <v>84</v>
      </c>
    </row>
    <row r="70" spans="5:5" x14ac:dyDescent="0.25">
      <c r="E70" t="s">
        <v>85</v>
      </c>
    </row>
    <row r="71" spans="5:5" x14ac:dyDescent="0.25">
      <c r="E71" t="s">
        <v>86</v>
      </c>
    </row>
    <row r="72" spans="5:5" x14ac:dyDescent="0.25">
      <c r="E72" t="s">
        <v>87</v>
      </c>
    </row>
    <row r="73" spans="5:5" x14ac:dyDescent="0.25">
      <c r="E73" t="s">
        <v>88</v>
      </c>
    </row>
    <row r="74" spans="5:5" x14ac:dyDescent="0.25">
      <c r="E74" t="s">
        <v>89</v>
      </c>
    </row>
    <row r="76" spans="5:5" x14ac:dyDescent="0.25">
      <c r="E76" s="2" t="s">
        <v>90</v>
      </c>
    </row>
    <row r="77" spans="5:5" x14ac:dyDescent="0.25">
      <c r="E77" t="s">
        <v>91</v>
      </c>
    </row>
    <row r="78" spans="5:5" x14ac:dyDescent="0.25">
      <c r="E78" t="s">
        <v>92</v>
      </c>
    </row>
    <row r="79" spans="5:5" x14ac:dyDescent="0.25">
      <c r="E79" t="s">
        <v>93</v>
      </c>
    </row>
    <row r="80" spans="5:5" x14ac:dyDescent="0.25">
      <c r="E80" t="s">
        <v>94</v>
      </c>
    </row>
    <row r="81" spans="5:5" x14ac:dyDescent="0.25">
      <c r="E81" t="s">
        <v>95</v>
      </c>
    </row>
    <row r="82" spans="5:5" x14ac:dyDescent="0.25">
      <c r="E82" t="s">
        <v>96</v>
      </c>
    </row>
    <row r="83" spans="5:5" x14ac:dyDescent="0.25">
      <c r="E83" t="s">
        <v>97</v>
      </c>
    </row>
    <row r="85" spans="5:5" x14ac:dyDescent="0.25">
      <c r="E85" s="2" t="s">
        <v>98</v>
      </c>
    </row>
    <row r="86" spans="5:5" x14ac:dyDescent="0.25">
      <c r="E86" t="s">
        <v>99</v>
      </c>
    </row>
    <row r="87" spans="5:5" x14ac:dyDescent="0.25">
      <c r="E87" t="s">
        <v>100</v>
      </c>
    </row>
    <row r="88" spans="5:5" x14ac:dyDescent="0.25">
      <c r="E88" t="s">
        <v>101</v>
      </c>
    </row>
    <row r="89" spans="5:5" x14ac:dyDescent="0.25">
      <c r="E89" t="s">
        <v>102</v>
      </c>
    </row>
    <row r="90" spans="5:5" x14ac:dyDescent="0.25">
      <c r="E90" t="s">
        <v>103</v>
      </c>
    </row>
    <row r="92" spans="5:5" x14ac:dyDescent="0.25">
      <c r="E92" s="2" t="s">
        <v>104</v>
      </c>
    </row>
    <row r="93" spans="5:5" x14ac:dyDescent="0.25">
      <c r="E93" t="s">
        <v>105</v>
      </c>
    </row>
    <row r="94" spans="5:5" x14ac:dyDescent="0.25">
      <c r="E94" t="s">
        <v>106</v>
      </c>
    </row>
    <row r="95" spans="5:5" x14ac:dyDescent="0.25">
      <c r="E95" t="s">
        <v>107</v>
      </c>
    </row>
    <row r="96" spans="5:5" x14ac:dyDescent="0.25">
      <c r="E96" t="s">
        <v>108</v>
      </c>
    </row>
    <row r="98" spans="5:5" x14ac:dyDescent="0.25">
      <c r="E98" s="2" t="s">
        <v>109</v>
      </c>
    </row>
    <row r="99" spans="5:5" x14ac:dyDescent="0.25">
      <c r="E99" t="s">
        <v>110</v>
      </c>
    </row>
    <row r="100" spans="5:5" x14ac:dyDescent="0.25">
      <c r="E100" t="s">
        <v>111</v>
      </c>
    </row>
    <row r="101" spans="5:5" x14ac:dyDescent="0.25">
      <c r="E101" t="s">
        <v>112</v>
      </c>
    </row>
    <row r="102" spans="5:5" x14ac:dyDescent="0.25">
      <c r="E102" t="s">
        <v>113</v>
      </c>
    </row>
    <row r="103" spans="5:5" x14ac:dyDescent="0.25">
      <c r="E103" t="s">
        <v>114</v>
      </c>
    </row>
    <row r="104" spans="5:5" x14ac:dyDescent="0.25">
      <c r="E104" t="s">
        <v>115</v>
      </c>
    </row>
  </sheetData>
  <dataValidations count="1">
    <dataValidation type="date" allowBlank="1" showInputMessage="1" showErrorMessage="1" sqref="C2 C4 C6 C8 C10 C12 C14 C16 C18 C20 C22 C24 C26 C28 C30:C31" xr:uid="{00000000-0002-0000-0200-000000000000}">
      <formula1>41897</formula1>
      <formula2>41943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"/>
  <sheetViews>
    <sheetView zoomScaleNormal="100" workbookViewId="0">
      <selection activeCell="U7" sqref="U7"/>
    </sheetView>
  </sheetViews>
  <sheetFormatPr defaultRowHeight="15" x14ac:dyDescent="0.25"/>
  <cols>
    <col min="1" max="1" width="1.85546875" style="239" customWidth="1"/>
    <col min="2" max="2" width="9.85546875" style="239" customWidth="1"/>
    <col min="3" max="3" width="12.85546875" style="239" customWidth="1"/>
    <col min="4" max="4" width="13.140625" style="239" customWidth="1"/>
    <col min="5" max="5" width="33.28515625" style="239" customWidth="1"/>
    <col min="6" max="6" width="23.7109375" style="239" customWidth="1"/>
    <col min="7" max="7" width="9.5703125" style="239" customWidth="1"/>
    <col min="8" max="8" width="9.140625" style="239"/>
    <col min="9" max="9" width="9.5703125" style="239" customWidth="1"/>
    <col min="10" max="16384" width="9.140625" style="239"/>
  </cols>
  <sheetData>
    <row r="1" spans="1:9" ht="17.25" customHeight="1" x14ac:dyDescent="0.3">
      <c r="A1" s="85"/>
      <c r="B1" s="735" t="s">
        <v>292</v>
      </c>
      <c r="C1" s="736"/>
      <c r="D1" s="736"/>
      <c r="E1" s="736"/>
      <c r="F1" s="736"/>
      <c r="G1" s="736"/>
      <c r="H1" s="736"/>
      <c r="I1" s="369"/>
    </row>
    <row r="2" spans="1:9" ht="23.25" customHeight="1" x14ac:dyDescent="0.3">
      <c r="A2" s="85"/>
      <c r="B2" s="743" t="s">
        <v>344</v>
      </c>
      <c r="C2" s="744"/>
      <c r="D2" s="648"/>
      <c r="E2" s="555"/>
      <c r="F2" s="555"/>
      <c r="G2" s="555"/>
      <c r="H2" s="555"/>
      <c r="I2" s="608"/>
    </row>
    <row r="3" spans="1:9" s="368" customFormat="1" ht="20.25" customHeight="1" x14ac:dyDescent="0.25">
      <c r="A3" s="387"/>
      <c r="B3" s="745" t="s">
        <v>271</v>
      </c>
      <c r="C3" s="746"/>
      <c r="D3" s="746"/>
      <c r="E3" s="746"/>
      <c r="F3" s="746"/>
      <c r="G3" s="746"/>
      <c r="H3" s="746"/>
      <c r="I3" s="746"/>
    </row>
    <row r="4" spans="1:9" s="368" customFormat="1" ht="40.5" customHeight="1" x14ac:dyDescent="0.25">
      <c r="A4" s="387"/>
      <c r="B4" s="747" t="s">
        <v>380</v>
      </c>
      <c r="C4" s="748"/>
      <c r="D4" s="748"/>
      <c r="E4" s="748"/>
      <c r="F4" s="748"/>
      <c r="G4" s="748"/>
      <c r="H4" s="748"/>
      <c r="I4" s="746"/>
    </row>
    <row r="5" spans="1:9" s="368" customFormat="1" ht="21" customHeight="1" x14ac:dyDescent="0.25">
      <c r="A5" s="387"/>
      <c r="B5" s="745" t="s">
        <v>231</v>
      </c>
      <c r="C5" s="746"/>
      <c r="D5" s="746"/>
      <c r="E5" s="746"/>
      <c r="F5" s="746"/>
      <c r="G5" s="746"/>
      <c r="H5" s="746"/>
      <c r="I5" s="746"/>
    </row>
    <row r="6" spans="1:9" x14ac:dyDescent="0.25">
      <c r="A6" s="85"/>
      <c r="B6" s="32" t="s">
        <v>249</v>
      </c>
      <c r="C6" s="33"/>
      <c r="D6" s="33"/>
      <c r="E6" s="33"/>
      <c r="F6" s="33"/>
      <c r="G6" s="33"/>
      <c r="H6" s="33"/>
      <c r="I6" s="86"/>
    </row>
    <row r="7" spans="1:9" ht="51.75" customHeight="1" x14ac:dyDescent="0.25">
      <c r="A7" s="85"/>
      <c r="B7" s="34" t="s">
        <v>250</v>
      </c>
      <c r="C7" s="35" t="s">
        <v>251</v>
      </c>
      <c r="D7" s="35" t="s">
        <v>252</v>
      </c>
      <c r="E7" s="35" t="s">
        <v>253</v>
      </c>
      <c r="F7" s="36" t="s">
        <v>230</v>
      </c>
      <c r="G7" s="37" t="s">
        <v>298</v>
      </c>
      <c r="H7" s="38" t="s">
        <v>378</v>
      </c>
      <c r="I7" s="38" t="s">
        <v>379</v>
      </c>
    </row>
    <row r="8" spans="1:9" x14ac:dyDescent="0.25">
      <c r="A8" s="85"/>
      <c r="B8" s="739"/>
      <c r="C8" s="740"/>
      <c r="D8" s="740"/>
      <c r="E8" s="98" t="s">
        <v>269</v>
      </c>
      <c r="F8" s="99"/>
      <c r="G8" s="100"/>
      <c r="H8" s="101"/>
      <c r="I8" s="101"/>
    </row>
    <row r="9" spans="1:9" x14ac:dyDescent="0.25">
      <c r="A9" s="85"/>
      <c r="B9" s="42" t="s">
        <v>254</v>
      </c>
      <c r="C9" s="42" t="s">
        <v>255</v>
      </c>
      <c r="D9" s="42" t="s">
        <v>286</v>
      </c>
      <c r="E9" s="42" t="s">
        <v>256</v>
      </c>
      <c r="F9" s="42" t="s">
        <v>264</v>
      </c>
      <c r="G9" s="102">
        <v>7500</v>
      </c>
      <c r="H9" s="247">
        <v>4000</v>
      </c>
      <c r="I9" s="247">
        <v>2000</v>
      </c>
    </row>
    <row r="10" spans="1:9" x14ac:dyDescent="0.25">
      <c r="A10" s="85"/>
      <c r="B10" s="42" t="s">
        <v>287</v>
      </c>
      <c r="C10" s="42" t="s">
        <v>257</v>
      </c>
      <c r="D10" s="42"/>
      <c r="E10" s="42" t="s">
        <v>256</v>
      </c>
      <c r="F10" s="42" t="s">
        <v>265</v>
      </c>
      <c r="G10" s="246">
        <v>4000</v>
      </c>
      <c r="H10" s="247">
        <v>4000</v>
      </c>
      <c r="I10" s="247">
        <v>4000</v>
      </c>
    </row>
    <row r="11" spans="1:9" x14ac:dyDescent="0.25">
      <c r="A11" s="85"/>
      <c r="B11" s="728" t="s">
        <v>274</v>
      </c>
      <c r="C11" s="729"/>
      <c r="D11" s="730"/>
      <c r="E11" s="40"/>
      <c r="F11" s="41"/>
      <c r="G11" s="102"/>
      <c r="H11" s="103"/>
      <c r="I11" s="103"/>
    </row>
    <row r="12" spans="1:9" ht="15.75" thickBot="1" x14ac:dyDescent="0.3">
      <c r="A12" s="85"/>
      <c r="B12" s="39" t="s">
        <v>277</v>
      </c>
      <c r="C12" s="42" t="s">
        <v>259</v>
      </c>
      <c r="D12" s="39"/>
      <c r="E12" s="42" t="s">
        <v>267</v>
      </c>
      <c r="F12" s="42" t="s">
        <v>260</v>
      </c>
      <c r="G12" s="247">
        <v>45000</v>
      </c>
      <c r="H12" s="247">
        <v>20000</v>
      </c>
      <c r="I12" s="247"/>
    </row>
    <row r="13" spans="1:9" ht="15.75" thickBot="1" x14ac:dyDescent="0.3">
      <c r="A13" s="85"/>
      <c r="B13" s="43"/>
      <c r="C13" s="44"/>
      <c r="D13" s="44"/>
      <c r="E13" s="51" t="s">
        <v>261</v>
      </c>
      <c r="F13" s="44"/>
      <c r="G13" s="97">
        <f>SUM(G9:G12)</f>
        <v>56500</v>
      </c>
      <c r="H13" s="46">
        <v>28000</v>
      </c>
      <c r="I13" s="46">
        <v>6000</v>
      </c>
    </row>
    <row r="14" spans="1:9" x14ac:dyDescent="0.25">
      <c r="A14" s="85"/>
      <c r="B14" s="737"/>
      <c r="C14" s="738"/>
      <c r="D14" s="738"/>
      <c r="E14" s="47" t="s">
        <v>270</v>
      </c>
      <c r="F14" s="48"/>
      <c r="G14" s="49"/>
      <c r="H14" s="49"/>
      <c r="I14" s="49"/>
    </row>
    <row r="15" spans="1:9" ht="15.75" thickBot="1" x14ac:dyDescent="0.3">
      <c r="A15" s="85"/>
      <c r="B15" s="50" t="s">
        <v>288</v>
      </c>
      <c r="C15" s="50" t="s">
        <v>258</v>
      </c>
      <c r="D15" s="50" t="s">
        <v>286</v>
      </c>
      <c r="E15" s="50" t="s">
        <v>266</v>
      </c>
      <c r="F15" s="50" t="s">
        <v>268</v>
      </c>
      <c r="G15" s="102">
        <v>71685</v>
      </c>
      <c r="H15" s="102">
        <v>60000</v>
      </c>
      <c r="I15" s="102"/>
    </row>
    <row r="16" spans="1:9" ht="15.75" thickBot="1" x14ac:dyDescent="0.3">
      <c r="A16" s="85"/>
      <c r="B16" s="43"/>
      <c r="C16" s="44"/>
      <c r="D16" s="44"/>
      <c r="E16" s="51" t="s">
        <v>261</v>
      </c>
      <c r="F16" s="44"/>
      <c r="G16" s="45">
        <f>SUM(G15:G15)</f>
        <v>71685</v>
      </c>
      <c r="H16" s="46">
        <v>60000</v>
      </c>
      <c r="I16" s="46"/>
    </row>
    <row r="17" spans="1:10" ht="8.25" customHeight="1" x14ac:dyDescent="0.25">
      <c r="A17" s="85"/>
      <c r="B17" s="245"/>
      <c r="C17" s="241"/>
      <c r="D17" s="241"/>
      <c r="E17" s="241"/>
      <c r="F17" s="241"/>
      <c r="G17" s="241"/>
      <c r="H17" s="241"/>
      <c r="I17" s="241"/>
    </row>
    <row r="18" spans="1:10" ht="17.25" customHeight="1" x14ac:dyDescent="0.3">
      <c r="A18" s="85"/>
      <c r="B18" s="735" t="s">
        <v>293</v>
      </c>
      <c r="C18" s="736"/>
      <c r="D18" s="736"/>
      <c r="E18" s="736"/>
      <c r="F18" s="736"/>
      <c r="G18" s="736"/>
      <c r="H18" s="736"/>
      <c r="I18" s="369"/>
    </row>
    <row r="19" spans="1:10" ht="44.25" customHeight="1" x14ac:dyDescent="0.25">
      <c r="A19" s="85"/>
      <c r="B19" s="90" t="s">
        <v>229</v>
      </c>
      <c r="C19" s="91" t="s">
        <v>262</v>
      </c>
      <c r="D19" s="91" t="s">
        <v>252</v>
      </c>
      <c r="E19" s="91" t="s">
        <v>263</v>
      </c>
      <c r="F19" s="92" t="s">
        <v>230</v>
      </c>
      <c r="G19" s="91" t="s">
        <v>298</v>
      </c>
      <c r="H19" s="93" t="s">
        <v>378</v>
      </c>
      <c r="I19" s="382" t="s">
        <v>379</v>
      </c>
    </row>
    <row r="20" spans="1:10" ht="4.5" customHeight="1" thickBot="1" x14ac:dyDescent="0.3">
      <c r="A20" s="85"/>
      <c r="B20" s="21"/>
      <c r="C20" s="22"/>
      <c r="D20" s="22"/>
      <c r="E20" s="22"/>
      <c r="F20" s="22"/>
      <c r="G20" s="31"/>
      <c r="H20" s="370"/>
      <c r="I20" s="62"/>
    </row>
    <row r="21" spans="1:10" x14ac:dyDescent="0.25">
      <c r="A21" s="85"/>
      <c r="B21" s="741" t="s">
        <v>346</v>
      </c>
      <c r="C21" s="742"/>
      <c r="D21" s="742"/>
      <c r="E21" s="742"/>
      <c r="F21" s="742"/>
      <c r="G21" s="68"/>
      <c r="H21" s="69"/>
      <c r="I21" s="372"/>
    </row>
    <row r="22" spans="1:10" x14ac:dyDescent="0.25">
      <c r="A22" s="85"/>
      <c r="B22" s="242"/>
      <c r="C22" s="242"/>
      <c r="D22" s="242"/>
      <c r="E22" s="242"/>
      <c r="F22" s="248"/>
      <c r="G22" s="87"/>
      <c r="H22" s="89"/>
      <c r="I22" s="88"/>
    </row>
    <row r="23" spans="1:10" x14ac:dyDescent="0.25">
      <c r="A23" s="85"/>
      <c r="B23" s="242"/>
      <c r="C23" s="242"/>
      <c r="D23" s="242"/>
      <c r="E23" s="242"/>
      <c r="F23" s="248"/>
      <c r="G23" s="88"/>
      <c r="H23" s="89"/>
      <c r="I23" s="88"/>
    </row>
    <row r="24" spans="1:10" x14ac:dyDescent="0.25">
      <c r="A24" s="85"/>
      <c r="B24" s="242"/>
      <c r="C24" s="242"/>
      <c r="D24" s="242"/>
      <c r="E24" s="242"/>
      <c r="F24" s="248"/>
      <c r="G24" s="87"/>
      <c r="H24" s="89"/>
      <c r="I24" s="88"/>
    </row>
    <row r="25" spans="1:10" x14ac:dyDescent="0.25">
      <c r="A25" s="85"/>
      <c r="B25" s="243"/>
      <c r="C25" s="243"/>
      <c r="D25" s="243"/>
      <c r="E25" s="243"/>
      <c r="F25" s="243"/>
      <c r="G25" s="87"/>
      <c r="H25" s="89"/>
      <c r="I25" s="88"/>
    </row>
    <row r="26" spans="1:10" x14ac:dyDescent="0.25">
      <c r="A26" s="85"/>
      <c r="B26" s="249"/>
      <c r="C26" s="249"/>
      <c r="D26" s="249"/>
      <c r="E26" s="249"/>
      <c r="F26" s="256"/>
      <c r="G26" s="87"/>
      <c r="H26" s="89"/>
      <c r="I26" s="88"/>
    </row>
    <row r="27" spans="1:10" ht="15.75" thickBot="1" x14ac:dyDescent="0.3">
      <c r="A27" s="85"/>
      <c r="B27" s="257"/>
      <c r="C27" s="257"/>
      <c r="D27" s="257"/>
      <c r="E27" s="244"/>
      <c r="F27" s="258"/>
      <c r="G27" s="87"/>
      <c r="H27" s="89"/>
      <c r="I27" s="390"/>
      <c r="J27" s="19"/>
    </row>
    <row r="28" spans="1:10" x14ac:dyDescent="0.25">
      <c r="A28" s="85"/>
      <c r="B28" s="734"/>
      <c r="C28" s="726"/>
      <c r="D28" s="726"/>
      <c r="E28" s="70" t="s">
        <v>261</v>
      </c>
      <c r="F28" s="107"/>
      <c r="G28" s="71">
        <f>SUM(G22:G27)</f>
        <v>0</v>
      </c>
      <c r="H28" s="371">
        <f>SUM(H22:H27)</f>
        <v>0</v>
      </c>
      <c r="I28" s="72">
        <f>SUM(I22:I27)</f>
        <v>0</v>
      </c>
    </row>
    <row r="29" spans="1:10" ht="6" customHeight="1" thickBot="1" x14ac:dyDescent="0.3">
      <c r="A29" s="85"/>
      <c r="B29" s="62"/>
      <c r="C29" s="62"/>
      <c r="D29" s="62"/>
      <c r="E29" s="62"/>
      <c r="F29" s="62"/>
      <c r="G29" s="62"/>
      <c r="H29" s="62"/>
      <c r="I29" s="62"/>
    </row>
    <row r="30" spans="1:10" ht="9.75" customHeight="1" x14ac:dyDescent="0.25">
      <c r="A30" s="85"/>
      <c r="B30" s="25"/>
      <c r="C30" s="26"/>
      <c r="D30" s="26"/>
      <c r="E30" s="26"/>
      <c r="F30" s="26"/>
      <c r="G30" s="23"/>
      <c r="H30" s="373"/>
      <c r="I30" s="373"/>
    </row>
    <row r="31" spans="1:10" x14ac:dyDescent="0.25">
      <c r="A31" s="85"/>
      <c r="B31" s="720" t="s">
        <v>356</v>
      </c>
      <c r="C31" s="726"/>
      <c r="D31" s="726"/>
      <c r="E31" s="726"/>
      <c r="F31" s="727"/>
      <c r="G31" s="68"/>
      <c r="H31" s="374"/>
      <c r="I31" s="372"/>
    </row>
    <row r="32" spans="1:10" x14ac:dyDescent="0.25">
      <c r="A32" s="85"/>
      <c r="B32" s="242"/>
      <c r="C32" s="242"/>
      <c r="D32" s="242"/>
      <c r="E32" s="242"/>
      <c r="F32" s="242"/>
      <c r="G32" s="89"/>
      <c r="H32" s="375"/>
      <c r="I32" s="88"/>
      <c r="J32" s="24"/>
    </row>
    <row r="33" spans="1:10" x14ac:dyDescent="0.25">
      <c r="A33" s="85"/>
      <c r="B33" s="242"/>
      <c r="C33" s="242"/>
      <c r="D33" s="242"/>
      <c r="E33" s="242"/>
      <c r="F33" s="242"/>
      <c r="G33" s="89"/>
      <c r="H33" s="89"/>
      <c r="I33" s="88"/>
      <c r="J33" s="24"/>
    </row>
    <row r="34" spans="1:10" ht="15.75" thickBot="1" x14ac:dyDescent="0.3">
      <c r="A34" s="85"/>
      <c r="B34" s="244"/>
      <c r="C34" s="244"/>
      <c r="D34" s="244"/>
      <c r="E34" s="244"/>
      <c r="F34" s="244"/>
      <c r="G34" s="89"/>
      <c r="H34" s="89"/>
      <c r="I34" s="390"/>
      <c r="J34" s="24"/>
    </row>
    <row r="35" spans="1:10" x14ac:dyDescent="0.25">
      <c r="A35" s="85"/>
      <c r="B35" s="734"/>
      <c r="C35" s="726"/>
      <c r="D35" s="726"/>
      <c r="E35" s="70" t="s">
        <v>261</v>
      </c>
      <c r="F35" s="107"/>
      <c r="G35" s="71">
        <f>SUM(G32:G34)</f>
        <v>0</v>
      </c>
      <c r="H35" s="376">
        <f>SUM(H32:H34)</f>
        <v>0</v>
      </c>
      <c r="I35" s="72">
        <f>SUM(I32:I34)</f>
        <v>0</v>
      </c>
    </row>
    <row r="36" spans="1:10" ht="5.25" customHeight="1" thickBot="1" x14ac:dyDescent="0.3">
      <c r="A36" s="85"/>
      <c r="B36" s="18"/>
      <c r="C36" s="20"/>
      <c r="D36" s="20"/>
      <c r="E36" s="20"/>
      <c r="F36" s="20"/>
      <c r="G36" s="23"/>
      <c r="H36" s="370"/>
      <c r="I36" s="62"/>
    </row>
    <row r="37" spans="1:10" x14ac:dyDescent="0.25">
      <c r="A37" s="85"/>
      <c r="B37" s="720" t="s">
        <v>294</v>
      </c>
      <c r="C37" s="726"/>
      <c r="D37" s="726"/>
      <c r="E37" s="726"/>
      <c r="F37" s="727"/>
      <c r="G37" s="68"/>
      <c r="H37" s="377"/>
      <c r="I37" s="372"/>
    </row>
    <row r="38" spans="1:10" x14ac:dyDescent="0.25">
      <c r="A38" s="85"/>
      <c r="B38" s="242"/>
      <c r="C38" s="242"/>
      <c r="D38" s="242"/>
      <c r="E38" s="242"/>
      <c r="F38" s="242"/>
      <c r="G38" s="89"/>
      <c r="H38" s="89"/>
      <c r="I38" s="88"/>
    </row>
    <row r="39" spans="1:10" x14ac:dyDescent="0.25">
      <c r="A39" s="85"/>
      <c r="B39" s="243"/>
      <c r="C39" s="243"/>
      <c r="D39" s="243"/>
      <c r="E39" s="243"/>
      <c r="F39" s="243"/>
      <c r="G39" s="89"/>
      <c r="H39" s="89"/>
      <c r="I39" s="88"/>
    </row>
    <row r="40" spans="1:10" x14ac:dyDescent="0.25">
      <c r="A40" s="85"/>
      <c r="B40" s="243"/>
      <c r="C40" s="243"/>
      <c r="D40" s="243"/>
      <c r="E40" s="243"/>
      <c r="F40" s="243"/>
      <c r="G40" s="89"/>
      <c r="H40" s="89"/>
      <c r="I40" s="88"/>
    </row>
    <row r="41" spans="1:10" x14ac:dyDescent="0.25">
      <c r="A41" s="85"/>
      <c r="B41" s="243"/>
      <c r="C41" s="243"/>
      <c r="D41" s="243"/>
      <c r="E41" s="243"/>
      <c r="F41" s="243"/>
      <c r="G41" s="89"/>
      <c r="H41" s="89"/>
      <c r="I41" s="88"/>
    </row>
    <row r="42" spans="1:10" x14ac:dyDescent="0.25">
      <c r="A42" s="85"/>
      <c r="B42" s="243"/>
      <c r="C42" s="243"/>
      <c r="D42" s="243"/>
      <c r="E42" s="243"/>
      <c r="F42" s="243"/>
      <c r="G42" s="89"/>
      <c r="H42" s="89"/>
      <c r="I42" s="88"/>
    </row>
    <row r="43" spans="1:10" ht="15.75" thickBot="1" x14ac:dyDescent="0.3">
      <c r="A43" s="85"/>
      <c r="B43" s="244"/>
      <c r="C43" s="244"/>
      <c r="D43" s="244"/>
      <c r="E43" s="244"/>
      <c r="F43" s="244"/>
      <c r="G43" s="89"/>
      <c r="H43" s="89"/>
      <c r="I43" s="390"/>
    </row>
    <row r="44" spans="1:10" x14ac:dyDescent="0.25">
      <c r="A44" s="85"/>
      <c r="B44" s="734"/>
      <c r="C44" s="726"/>
      <c r="D44" s="726"/>
      <c r="E44" s="70" t="s">
        <v>261</v>
      </c>
      <c r="F44" s="107"/>
      <c r="G44" s="71">
        <f>SUM(G38:G43)</f>
        <v>0</v>
      </c>
      <c r="H44" s="376">
        <f>SUM(H38:H43)</f>
        <v>0</v>
      </c>
      <c r="I44" s="72">
        <f>SUM(I38:I43)</f>
        <v>0</v>
      </c>
    </row>
    <row r="45" spans="1:10" ht="6.75" customHeight="1" thickBot="1" x14ac:dyDescent="0.3">
      <c r="A45" s="85"/>
      <c r="B45" s="18"/>
      <c r="C45" s="20"/>
      <c r="D45" s="20"/>
      <c r="E45" s="20"/>
      <c r="F45" s="20"/>
      <c r="G45" s="23"/>
      <c r="H45" s="373"/>
      <c r="I45" s="62"/>
    </row>
    <row r="46" spans="1:10" ht="27.75" customHeight="1" x14ac:dyDescent="0.25">
      <c r="A46" s="85"/>
      <c r="B46" s="731" t="s">
        <v>289</v>
      </c>
      <c r="C46" s="732"/>
      <c r="D46" s="732"/>
      <c r="E46" s="732"/>
      <c r="F46" s="733"/>
      <c r="G46" s="137"/>
      <c r="H46" s="378"/>
      <c r="I46" s="372"/>
    </row>
    <row r="47" spans="1:10" x14ac:dyDescent="0.25">
      <c r="A47" s="85"/>
      <c r="B47" s="242"/>
      <c r="C47" s="242"/>
      <c r="D47" s="242"/>
      <c r="E47" s="242"/>
      <c r="F47" s="242"/>
      <c r="G47" s="89"/>
      <c r="H47" s="89"/>
      <c r="I47" s="88"/>
    </row>
    <row r="48" spans="1:10" x14ac:dyDescent="0.25">
      <c r="A48" s="85"/>
      <c r="B48" s="242"/>
      <c r="C48" s="242"/>
      <c r="D48" s="242"/>
      <c r="E48" s="242"/>
      <c r="F48" s="242"/>
      <c r="G48" s="89"/>
      <c r="H48" s="89"/>
      <c r="I48" s="88"/>
    </row>
    <row r="49" spans="1:9" x14ac:dyDescent="0.25">
      <c r="A49" s="85"/>
      <c r="B49" s="243"/>
      <c r="C49" s="243"/>
      <c r="D49" s="243"/>
      <c r="E49" s="243"/>
      <c r="F49" s="243"/>
      <c r="G49" s="89"/>
      <c r="H49" s="89"/>
      <c r="I49" s="88"/>
    </row>
    <row r="50" spans="1:9" ht="15.75" thickBot="1" x14ac:dyDescent="0.3">
      <c r="A50" s="85"/>
      <c r="B50" s="244"/>
      <c r="C50" s="244"/>
      <c r="D50" s="244"/>
      <c r="E50" s="244"/>
      <c r="F50" s="244"/>
      <c r="G50" s="89"/>
      <c r="H50" s="89"/>
      <c r="I50" s="390"/>
    </row>
    <row r="51" spans="1:9" x14ac:dyDescent="0.25">
      <c r="A51" s="85"/>
      <c r="B51" s="73"/>
      <c r="C51" s="70"/>
      <c r="D51" s="70"/>
      <c r="E51" s="70" t="s">
        <v>261</v>
      </c>
      <c r="F51" s="107"/>
      <c r="G51" s="71">
        <f>SUM(G47:G50)</f>
        <v>0</v>
      </c>
      <c r="H51" s="376">
        <f>SUM(H47:H50)</f>
        <v>0</v>
      </c>
      <c r="I51" s="72">
        <f>SUM(I47:I50)</f>
        <v>0</v>
      </c>
    </row>
    <row r="52" spans="1:9" ht="7.5" customHeight="1" thickBot="1" x14ac:dyDescent="0.3">
      <c r="A52" s="85"/>
      <c r="B52" s="18"/>
      <c r="C52" s="20"/>
      <c r="D52" s="20"/>
      <c r="E52" s="20"/>
      <c r="F52" s="20"/>
      <c r="G52" s="23"/>
      <c r="H52" s="373"/>
      <c r="I52" s="62"/>
    </row>
    <row r="53" spans="1:9" x14ac:dyDescent="0.25">
      <c r="A53" s="85"/>
      <c r="B53" s="720" t="s">
        <v>272</v>
      </c>
      <c r="C53" s="726"/>
      <c r="D53" s="726"/>
      <c r="E53" s="726"/>
      <c r="F53" s="727"/>
      <c r="G53" s="68"/>
      <c r="H53" s="378"/>
      <c r="I53" s="372"/>
    </row>
    <row r="54" spans="1:9" x14ac:dyDescent="0.25">
      <c r="A54" s="85"/>
      <c r="B54" s="242"/>
      <c r="C54" s="242"/>
      <c r="D54" s="242"/>
      <c r="E54" s="242"/>
      <c r="F54" s="242"/>
      <c r="G54" s="89"/>
      <c r="H54" s="89"/>
      <c r="I54" s="88"/>
    </row>
    <row r="55" spans="1:9" x14ac:dyDescent="0.25">
      <c r="A55" s="85"/>
      <c r="B55" s="243"/>
      <c r="C55" s="243"/>
      <c r="D55" s="243"/>
      <c r="E55" s="243"/>
      <c r="F55" s="243"/>
      <c r="G55" s="89"/>
      <c r="H55" s="89"/>
      <c r="I55" s="88"/>
    </row>
    <row r="56" spans="1:9" ht="15.75" thickBot="1" x14ac:dyDescent="0.3">
      <c r="A56" s="85"/>
      <c r="B56" s="244"/>
      <c r="C56" s="244"/>
      <c r="D56" s="244"/>
      <c r="E56" s="244"/>
      <c r="F56" s="244"/>
      <c r="G56" s="89"/>
      <c r="H56" s="89"/>
      <c r="I56" s="390"/>
    </row>
    <row r="57" spans="1:9" x14ac:dyDescent="0.25">
      <c r="A57" s="85"/>
      <c r="B57" s="73"/>
      <c r="C57" s="70"/>
      <c r="D57" s="70"/>
      <c r="E57" s="70" t="s">
        <v>261</v>
      </c>
      <c r="F57" s="107"/>
      <c r="G57" s="71">
        <f>SUM(G54:G56)</f>
        <v>0</v>
      </c>
      <c r="H57" s="376">
        <f>SUM(H54:H56)</f>
        <v>0</v>
      </c>
      <c r="I57" s="72">
        <f>SUM(I54:I56)</f>
        <v>0</v>
      </c>
    </row>
    <row r="58" spans="1:9" ht="6.75" customHeight="1" thickBot="1" x14ac:dyDescent="0.3">
      <c r="A58" s="85"/>
      <c r="B58" s="18"/>
      <c r="C58" s="20"/>
      <c r="D58" s="20"/>
      <c r="E58" s="20"/>
      <c r="F58" s="20"/>
      <c r="G58" s="23"/>
      <c r="H58" s="373"/>
      <c r="I58" s="62"/>
    </row>
    <row r="59" spans="1:9" x14ac:dyDescent="0.25">
      <c r="A59" s="85"/>
      <c r="B59" s="720" t="s">
        <v>295</v>
      </c>
      <c r="C59" s="726"/>
      <c r="D59" s="726"/>
      <c r="E59" s="726"/>
      <c r="F59" s="727"/>
      <c r="G59" s="68"/>
      <c r="H59" s="378"/>
      <c r="I59" s="372"/>
    </row>
    <row r="60" spans="1:9" x14ac:dyDescent="0.25">
      <c r="A60" s="85"/>
      <c r="B60" s="242"/>
      <c r="C60" s="242"/>
      <c r="D60" s="242"/>
      <c r="E60" s="242"/>
      <c r="F60" s="242"/>
      <c r="G60" s="89"/>
      <c r="H60" s="89"/>
      <c r="I60" s="88"/>
    </row>
    <row r="61" spans="1:9" x14ac:dyDescent="0.25">
      <c r="A61" s="85"/>
      <c r="B61" s="242"/>
      <c r="C61" s="242"/>
      <c r="D61" s="242"/>
      <c r="E61" s="242"/>
      <c r="F61" s="242"/>
      <c r="G61" s="89"/>
      <c r="H61" s="89"/>
      <c r="I61" s="88"/>
    </row>
    <row r="62" spans="1:9" ht="15.75" thickBot="1" x14ac:dyDescent="0.3">
      <c r="A62" s="85"/>
      <c r="B62" s="244"/>
      <c r="C62" s="244"/>
      <c r="D62" s="244"/>
      <c r="E62" s="244"/>
      <c r="F62" s="244"/>
      <c r="G62" s="89"/>
      <c r="H62" s="89"/>
      <c r="I62" s="390"/>
    </row>
    <row r="63" spans="1:9" x14ac:dyDescent="0.25">
      <c r="A63" s="85"/>
      <c r="B63" s="73"/>
      <c r="C63" s="70"/>
      <c r="D63" s="70"/>
      <c r="E63" s="70" t="s">
        <v>261</v>
      </c>
      <c r="F63" s="107"/>
      <c r="G63" s="71">
        <f>SUM(G60:G62)</f>
        <v>0</v>
      </c>
      <c r="H63" s="376">
        <f>SUM(H60:H62)</f>
        <v>0</v>
      </c>
      <c r="I63" s="72">
        <f>SUM(I60:I62)</f>
        <v>0</v>
      </c>
    </row>
    <row r="64" spans="1:9" ht="5.25" customHeight="1" thickBot="1" x14ac:dyDescent="0.3">
      <c r="A64" s="85"/>
      <c r="B64" s="18"/>
      <c r="C64" s="20"/>
      <c r="D64" s="20"/>
      <c r="E64" s="20"/>
      <c r="F64" s="20"/>
      <c r="G64" s="23"/>
      <c r="H64" s="370"/>
      <c r="I64" s="62"/>
    </row>
    <row r="65" spans="1:9" x14ac:dyDescent="0.25">
      <c r="A65" s="85"/>
      <c r="B65" s="720" t="s">
        <v>355</v>
      </c>
      <c r="C65" s="726"/>
      <c r="D65" s="726"/>
      <c r="E65" s="726"/>
      <c r="F65" s="727"/>
      <c r="G65" s="68"/>
      <c r="H65" s="377"/>
      <c r="I65" s="372"/>
    </row>
    <row r="66" spans="1:9" x14ac:dyDescent="0.25">
      <c r="A66" s="85"/>
      <c r="B66" s="242"/>
      <c r="C66" s="242"/>
      <c r="D66" s="242"/>
      <c r="E66" s="242"/>
      <c r="F66" s="242"/>
      <c r="G66" s="89"/>
      <c r="H66" s="89"/>
      <c r="I66" s="88"/>
    </row>
    <row r="67" spans="1:9" x14ac:dyDescent="0.25">
      <c r="A67" s="85"/>
      <c r="B67" s="243"/>
      <c r="C67" s="243"/>
      <c r="D67" s="243"/>
      <c r="E67" s="243"/>
      <c r="F67" s="243"/>
      <c r="G67" s="89"/>
      <c r="H67" s="89"/>
      <c r="I67" s="88"/>
    </row>
    <row r="68" spans="1:9" ht="15.75" thickBot="1" x14ac:dyDescent="0.3">
      <c r="A68" s="85"/>
      <c r="B68" s="244"/>
      <c r="C68" s="244"/>
      <c r="D68" s="244"/>
      <c r="E68" s="244"/>
      <c r="F68" s="244"/>
      <c r="G68" s="89"/>
      <c r="H68" s="89"/>
      <c r="I68" s="390"/>
    </row>
    <row r="69" spans="1:9" x14ac:dyDescent="0.25">
      <c r="A69" s="85"/>
      <c r="B69" s="734"/>
      <c r="C69" s="726"/>
      <c r="D69" s="726"/>
      <c r="E69" s="70" t="s">
        <v>261</v>
      </c>
      <c r="F69" s="107"/>
      <c r="G69" s="71">
        <f>SUM(G66:G68)</f>
        <v>0</v>
      </c>
      <c r="H69" s="376">
        <f>SUM(H66:H68)</f>
        <v>0</v>
      </c>
      <c r="I69" s="72">
        <f>SUM(I66:I68)</f>
        <v>0</v>
      </c>
    </row>
    <row r="70" spans="1:9" ht="4.5" customHeight="1" thickBot="1" x14ac:dyDescent="0.3">
      <c r="A70" s="85"/>
      <c r="B70" s="18"/>
      <c r="C70" s="20"/>
      <c r="D70" s="20"/>
      <c r="E70" s="20"/>
      <c r="F70" s="20"/>
      <c r="G70" s="23"/>
      <c r="H70" s="370"/>
      <c r="I70" s="62"/>
    </row>
    <row r="71" spans="1:9" x14ac:dyDescent="0.25">
      <c r="A71" s="85"/>
      <c r="B71" s="720" t="s">
        <v>198</v>
      </c>
      <c r="C71" s="726"/>
      <c r="D71" s="726"/>
      <c r="E71" s="726"/>
      <c r="F71" s="727"/>
      <c r="G71" s="68"/>
      <c r="H71" s="378"/>
      <c r="I71" s="372"/>
    </row>
    <row r="72" spans="1:9" x14ac:dyDescent="0.25">
      <c r="A72" s="85"/>
      <c r="B72" s="242"/>
      <c r="C72" s="242"/>
      <c r="D72" s="242"/>
      <c r="E72" s="242"/>
      <c r="F72" s="242"/>
      <c r="G72" s="89"/>
      <c r="H72" s="89"/>
      <c r="I72" s="88"/>
    </row>
    <row r="73" spans="1:9" x14ac:dyDescent="0.25">
      <c r="A73" s="85"/>
      <c r="B73" s="243"/>
      <c r="C73" s="243"/>
      <c r="D73" s="243"/>
      <c r="E73" s="243"/>
      <c r="F73" s="243"/>
      <c r="G73" s="89"/>
      <c r="H73" s="89"/>
      <c r="I73" s="88"/>
    </row>
    <row r="74" spans="1:9" ht="15.75" thickBot="1" x14ac:dyDescent="0.3">
      <c r="A74" s="85"/>
      <c r="B74" s="244"/>
      <c r="C74" s="244"/>
      <c r="D74" s="244"/>
      <c r="E74" s="244"/>
      <c r="F74" s="244"/>
      <c r="G74" s="89"/>
      <c r="H74" s="89"/>
      <c r="I74" s="390"/>
    </row>
    <row r="75" spans="1:9" x14ac:dyDescent="0.25">
      <c r="A75" s="85"/>
      <c r="B75" s="73"/>
      <c r="C75" s="70"/>
      <c r="D75" s="70"/>
      <c r="E75" s="70" t="s">
        <v>261</v>
      </c>
      <c r="F75" s="107"/>
      <c r="G75" s="71">
        <f>SUM(G72:G74)</f>
        <v>0</v>
      </c>
      <c r="H75" s="376">
        <f>SUM(H72:H74)</f>
        <v>0</v>
      </c>
      <c r="I75" s="72">
        <f>SUM(I72:I74)</f>
        <v>0</v>
      </c>
    </row>
    <row r="76" spans="1:9" ht="6.75" customHeight="1" thickBot="1" x14ac:dyDescent="0.3">
      <c r="A76" s="85"/>
      <c r="B76" s="18"/>
      <c r="C76" s="20"/>
      <c r="D76" s="20"/>
      <c r="E76" s="20"/>
      <c r="F76" s="20"/>
      <c r="G76" s="23"/>
      <c r="H76" s="370"/>
      <c r="I76" s="62"/>
    </row>
    <row r="77" spans="1:9" ht="7.5" customHeight="1" x14ac:dyDescent="0.25">
      <c r="A77" s="85"/>
      <c r="B77" s="105"/>
      <c r="C77" s="138"/>
      <c r="D77" s="138"/>
      <c r="E77" s="138"/>
      <c r="F77" s="139"/>
      <c r="G77" s="106"/>
      <c r="H77" s="379"/>
      <c r="I77" s="379"/>
    </row>
    <row r="78" spans="1:9" x14ac:dyDescent="0.25">
      <c r="A78" s="85"/>
      <c r="B78" s="104" t="s">
        <v>297</v>
      </c>
      <c r="C78" s="140"/>
      <c r="D78" s="140"/>
      <c r="E78" s="140"/>
      <c r="F78" s="141"/>
      <c r="G78" s="72"/>
      <c r="H78" s="377"/>
      <c r="I78" s="372"/>
    </row>
    <row r="79" spans="1:9" x14ac:dyDescent="0.25">
      <c r="A79" s="85"/>
      <c r="B79" s="242"/>
      <c r="C79" s="242"/>
      <c r="D79" s="242"/>
      <c r="E79" s="242"/>
      <c r="F79" s="242"/>
      <c r="G79" s="89"/>
      <c r="H79" s="89"/>
      <c r="I79" s="88"/>
    </row>
    <row r="80" spans="1:9" x14ac:dyDescent="0.25">
      <c r="A80" s="85"/>
      <c r="B80" s="242"/>
      <c r="C80" s="242"/>
      <c r="D80" s="242"/>
      <c r="E80" s="242"/>
      <c r="F80" s="242"/>
      <c r="G80" s="89"/>
      <c r="H80" s="89"/>
      <c r="I80" s="88"/>
    </row>
    <row r="81" spans="1:17" x14ac:dyDescent="0.25">
      <c r="A81" s="85"/>
      <c r="B81" s="243"/>
      <c r="C81" s="243"/>
      <c r="D81" s="243"/>
      <c r="E81" s="243"/>
      <c r="F81" s="243"/>
      <c r="G81" s="89"/>
      <c r="H81" s="89"/>
      <c r="I81" s="88"/>
    </row>
    <row r="82" spans="1:17" ht="15.75" thickBot="1" x14ac:dyDescent="0.3">
      <c r="A82" s="85"/>
      <c r="B82" s="244"/>
      <c r="C82" s="244"/>
      <c r="D82" s="244"/>
      <c r="E82" s="244"/>
      <c r="F82" s="244"/>
      <c r="G82" s="89"/>
      <c r="H82" s="380"/>
      <c r="I82" s="390"/>
    </row>
    <row r="83" spans="1:17" x14ac:dyDescent="0.25">
      <c r="A83" s="85"/>
      <c r="B83" s="74"/>
      <c r="C83" s="75"/>
      <c r="D83" s="75"/>
      <c r="E83" s="70" t="s">
        <v>261</v>
      </c>
      <c r="F83" s="107"/>
      <c r="G83" s="71">
        <f>SUM(G79:G82)</f>
        <v>0</v>
      </c>
      <c r="H83" s="376">
        <f>SUM(H79:H82)</f>
        <v>0</v>
      </c>
      <c r="I83" s="72">
        <f>SUM(I79:I82)</f>
        <v>0</v>
      </c>
    </row>
    <row r="84" spans="1:17" ht="7.5" customHeight="1" thickBot="1" x14ac:dyDescent="0.3">
      <c r="A84" s="85"/>
      <c r="B84" s="60"/>
      <c r="C84" s="61"/>
      <c r="D84" s="61"/>
      <c r="E84" s="61"/>
      <c r="F84" s="61"/>
      <c r="G84" s="62"/>
      <c r="H84" s="62"/>
      <c r="I84" s="62"/>
      <c r="Q84" s="27"/>
    </row>
    <row r="85" spans="1:17" ht="15.75" thickBot="1" x14ac:dyDescent="0.3">
      <c r="A85" s="85"/>
      <c r="B85" s="723" t="s">
        <v>345</v>
      </c>
      <c r="C85" s="724"/>
      <c r="D85" s="724"/>
      <c r="E85" s="724"/>
      <c r="F85" s="725"/>
      <c r="G85" s="240">
        <f>SUM(G28,G35,G44,G51,G57,G63,G69,G75,G83)</f>
        <v>0</v>
      </c>
      <c r="H85" s="381">
        <f>SUM(H28,H35,H44,H51,H57,H63,H69,H75,H83)</f>
        <v>0</v>
      </c>
      <c r="I85" s="383">
        <f>SUM(I83,I75,I69,I63,I57,I51,I44,I35,I28)</f>
        <v>0</v>
      </c>
    </row>
    <row r="86" spans="1:17" ht="6.75" customHeight="1" x14ac:dyDescent="0.25">
      <c r="A86" s="85"/>
      <c r="B86" s="80"/>
      <c r="C86" s="80"/>
      <c r="D86" s="80"/>
      <c r="E86" s="80"/>
      <c r="F86" s="80"/>
      <c r="G86" s="80"/>
      <c r="H86" s="80"/>
      <c r="I86" s="80"/>
    </row>
    <row r="87" spans="1:17" x14ac:dyDescent="0.25">
      <c r="A87" s="266"/>
      <c r="B87" s="267" t="s">
        <v>366</v>
      </c>
      <c r="C87" s="266"/>
      <c r="D87" s="266"/>
      <c r="E87" s="266"/>
      <c r="F87" s="266"/>
      <c r="G87" s="266"/>
      <c r="H87" s="266"/>
      <c r="I87" s="266"/>
    </row>
    <row r="88" spans="1:17" x14ac:dyDescent="0.25">
      <c r="A88" s="266"/>
      <c r="B88" s="720" t="s">
        <v>368</v>
      </c>
      <c r="C88" s="721"/>
      <c r="D88" s="721"/>
      <c r="E88" s="721"/>
      <c r="F88" s="721"/>
      <c r="G88" s="722"/>
      <c r="H88" s="268"/>
      <c r="I88" s="266"/>
    </row>
    <row r="89" spans="1:17" x14ac:dyDescent="0.25">
      <c r="A89" s="266"/>
      <c r="B89" s="242"/>
      <c r="C89" s="242"/>
      <c r="D89" s="242"/>
      <c r="E89" s="242"/>
      <c r="F89" s="242"/>
      <c r="G89" s="269"/>
      <c r="H89" s="367"/>
      <c r="I89" s="266"/>
    </row>
    <row r="90" spans="1:17" x14ac:dyDescent="0.25">
      <c r="A90" s="266"/>
      <c r="B90" s="243"/>
      <c r="C90" s="243"/>
      <c r="D90" s="243"/>
      <c r="E90" s="243"/>
      <c r="F90" s="243"/>
      <c r="G90" s="270"/>
      <c r="H90" s="367"/>
      <c r="I90" s="266"/>
    </row>
    <row r="91" spans="1:17" x14ac:dyDescent="0.25">
      <c r="A91" s="266"/>
      <c r="B91" s="243"/>
      <c r="C91" s="243"/>
      <c r="D91" s="243"/>
      <c r="E91" s="243"/>
      <c r="F91" s="243"/>
      <c r="G91" s="270"/>
      <c r="H91" s="367"/>
      <c r="I91" s="266"/>
    </row>
    <row r="92" spans="1:17" x14ac:dyDescent="0.25">
      <c r="A92" s="266"/>
      <c r="B92" s="243"/>
      <c r="C92" s="243"/>
      <c r="D92" s="243"/>
      <c r="E92" s="243"/>
      <c r="F92" s="243"/>
      <c r="G92" s="270"/>
      <c r="H92" s="72"/>
      <c r="I92" s="266"/>
    </row>
    <row r="93" spans="1:17" ht="5.25" customHeight="1" thickBot="1" x14ac:dyDescent="0.3">
      <c r="A93" s="266"/>
      <c r="B93" s="271"/>
      <c r="C93" s="272"/>
      <c r="D93" s="272"/>
      <c r="E93" s="272"/>
      <c r="F93" s="272"/>
      <c r="G93" s="273"/>
      <c r="H93" s="273"/>
      <c r="I93" s="266"/>
      <c r="Q93" s="27"/>
    </row>
    <row r="94" spans="1:17" x14ac:dyDescent="0.25">
      <c r="A94" s="266"/>
      <c r="B94" s="274"/>
      <c r="C94" s="275"/>
      <c r="D94" s="275"/>
      <c r="E94" s="275"/>
      <c r="F94" s="276" t="s">
        <v>367</v>
      </c>
      <c r="G94" s="277">
        <f>SUM(G89:G92)</f>
        <v>0</v>
      </c>
      <c r="H94" s="278"/>
      <c r="I94" s="266"/>
    </row>
    <row r="95" spans="1:17" ht="12.75" customHeight="1" x14ac:dyDescent="0.25">
      <c r="A95" s="266"/>
      <c r="B95" s="266"/>
      <c r="C95" s="266"/>
      <c r="D95" s="266"/>
      <c r="E95" s="266"/>
      <c r="F95" s="266"/>
      <c r="G95" s="266"/>
      <c r="H95" s="266"/>
      <c r="I95" s="266"/>
    </row>
    <row r="96" spans="1:17" x14ac:dyDescent="0.25">
      <c r="A96" s="85"/>
      <c r="B96" s="80"/>
      <c r="C96" s="80"/>
      <c r="D96" s="80"/>
      <c r="E96" s="80"/>
      <c r="F96" s="80"/>
      <c r="G96" s="80"/>
      <c r="H96" s="80"/>
      <c r="I96" s="80"/>
    </row>
    <row r="97" spans="1:15" x14ac:dyDescent="0.25">
      <c r="A97" s="85"/>
      <c r="B97" s="28" t="s">
        <v>347</v>
      </c>
      <c r="C97" s="29"/>
      <c r="D97" s="30"/>
      <c r="E97" s="30"/>
      <c r="F97" s="28"/>
      <c r="G97" s="28"/>
      <c r="H97" s="30"/>
      <c r="I97" s="80"/>
    </row>
    <row r="98" spans="1:15" x14ac:dyDescent="0.25">
      <c r="A98" s="85"/>
      <c r="B98" s="76"/>
      <c r="C98" s="76"/>
      <c r="D98" s="77"/>
      <c r="E98" s="78"/>
      <c r="F98" s="79" t="s">
        <v>232</v>
      </c>
      <c r="G98" s="79"/>
      <c r="H98" s="77"/>
      <c r="I98" s="80"/>
      <c r="O98" s="17"/>
    </row>
    <row r="99" spans="1:15" x14ac:dyDescent="0.25">
      <c r="A99" s="85"/>
      <c r="B99" s="81"/>
      <c r="C99" s="82"/>
      <c r="D99" s="79"/>
      <c r="E99" s="83"/>
      <c r="F99" s="84" t="s">
        <v>233</v>
      </c>
      <c r="G99" s="84"/>
      <c r="H99" s="79"/>
      <c r="I99" s="80"/>
    </row>
    <row r="100" spans="1:15" ht="3.75" customHeight="1" x14ac:dyDescent="0.25">
      <c r="A100" s="85"/>
      <c r="B100" s="80"/>
      <c r="C100" s="80"/>
      <c r="D100" s="80"/>
      <c r="E100" s="80"/>
      <c r="F100" s="80"/>
      <c r="G100" s="80"/>
      <c r="H100" s="80"/>
      <c r="I100" s="80"/>
    </row>
  </sheetData>
  <sheetProtection password="F03F" sheet="1" objects="1" scenarios="1" formatCells="0" formatColumns="0" formatRows="0" insertColumns="0" insertRows="0" deleteColumns="0" deleteRows="0"/>
  <mergeCells count="24">
    <mergeCell ref="B1:H1"/>
    <mergeCell ref="B28:D28"/>
    <mergeCell ref="B14:D14"/>
    <mergeCell ref="B8:D8"/>
    <mergeCell ref="B18:H18"/>
    <mergeCell ref="B21:F21"/>
    <mergeCell ref="B2:C2"/>
    <mergeCell ref="B3:I3"/>
    <mergeCell ref="B4:I4"/>
    <mergeCell ref="B5:I5"/>
    <mergeCell ref="D2:I2"/>
    <mergeCell ref="B88:G88"/>
    <mergeCell ref="B85:F85"/>
    <mergeCell ref="B71:F71"/>
    <mergeCell ref="B11:D11"/>
    <mergeCell ref="B46:F46"/>
    <mergeCell ref="B53:F53"/>
    <mergeCell ref="B59:F59"/>
    <mergeCell ref="B65:F65"/>
    <mergeCell ref="B69:D69"/>
    <mergeCell ref="B44:D44"/>
    <mergeCell ref="B35:D35"/>
    <mergeCell ref="B31:F31"/>
    <mergeCell ref="B37:F37"/>
  </mergeCells>
  <pageMargins left="0.7" right="0.7" top="0.78740157499999996" bottom="0.78740157499999996" header="0.3" footer="0.3"/>
  <pageSetup paperSize="9" orientation="landscape" r:id="rId1"/>
  <ignoredErrors>
    <ignoredError sqref="G69 G75 G5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11</vt:i4>
      </vt:variant>
    </vt:vector>
  </HeadingPairs>
  <TitlesOfParts>
    <vt:vector size="15" baseType="lpstr">
      <vt:lpstr>AKCE 2023_NNO</vt:lpstr>
      <vt:lpstr>AKCE 2023_podnikatel a FO</vt:lpstr>
      <vt:lpstr>Data</vt:lpstr>
      <vt:lpstr>Přehled dokladů</vt:lpstr>
      <vt:lpstr>Data</vt:lpstr>
      <vt:lpstr>Datum</vt:lpstr>
      <vt:lpstr>DPH</vt:lpstr>
      <vt:lpstr>Data!elektronicky</vt:lpstr>
      <vt:lpstr>Kraj</vt:lpstr>
      <vt:lpstr>Neziskové</vt:lpstr>
      <vt:lpstr>Neziskovky</vt:lpstr>
      <vt:lpstr>Okres</vt:lpstr>
      <vt:lpstr>Okruhy</vt:lpstr>
      <vt:lpstr>Podnikatelské</vt:lpstr>
      <vt:lpstr>Ziskovky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2020-06-11T13:38:23Z</cp:lastPrinted>
  <dcterms:created xsi:type="dcterms:W3CDTF">2014-08-07T08:31:29Z</dcterms:created>
  <dcterms:modified xsi:type="dcterms:W3CDTF">2023-06-01T08:41:08Z</dcterms:modified>
</cp:coreProperties>
</file>