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filterPrivacy="1" defaultThemeVersion="124226"/>
  <xr:revisionPtr revIDLastSave="0" documentId="8_{A749A30A-C6C7-4595-BCC0-74A0E2545C5B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1. Souhrn" sheetId="11" r:id="rId1"/>
    <sheet name="2. Náklady" sheetId="12" r:id="rId2"/>
    <sheet name="3. Zdroje" sheetId="15" r:id="rId3"/>
    <sheet name="4. Seznam dokladů" sheetId="14" r:id="rId4"/>
    <sheet name="5. Data" sheetId="7" state="hidden" r:id="rId5"/>
  </sheets>
  <definedNames>
    <definedName name="_xlnm.Print_Titles" localSheetId="1">'2. Náklady'!#REF!</definedName>
    <definedName name="_xlnm.Print_Area" localSheetId="0">'1. Souhrn'!$A$1:$H$32</definedName>
    <definedName name="_xlnm.Print_Area" localSheetId="1">'2. Náklady'!$A$1:$G$69</definedName>
    <definedName name="_xlnm.Print_Area" localSheetId="2">'3. Zdroje'!$A$1:$G$28</definedName>
  </definedNames>
  <calcPr calcId="191029"/>
</workbook>
</file>

<file path=xl/calcChain.xml><?xml version="1.0" encoding="utf-8"?>
<calcChain xmlns="http://schemas.openxmlformats.org/spreadsheetml/2006/main">
  <c r="F16" i="15" l="1"/>
  <c r="F5" i="15" l="1"/>
  <c r="G48" i="12" l="1"/>
  <c r="D11" i="12" s="1"/>
  <c r="D48" i="12"/>
  <c r="G40" i="12"/>
  <c r="E40" i="12"/>
  <c r="D40" i="12"/>
  <c r="E28" i="12"/>
  <c r="D28" i="12"/>
  <c r="D26" i="12" s="1"/>
  <c r="G28" i="12"/>
  <c r="F46" i="12"/>
  <c r="H46" i="12" s="1"/>
  <c r="F45" i="12"/>
  <c r="H45" i="12" s="1"/>
  <c r="F44" i="12"/>
  <c r="H44" i="12" s="1"/>
  <c r="F43" i="12"/>
  <c r="H43" i="12" s="1"/>
  <c r="F42" i="12"/>
  <c r="H42" i="12" s="1"/>
  <c r="F41" i="12"/>
  <c r="H41" i="12" s="1"/>
  <c r="F38" i="12"/>
  <c r="H38" i="12" s="1"/>
  <c r="F37" i="12"/>
  <c r="H37" i="12" s="1"/>
  <c r="F36" i="12"/>
  <c r="H36" i="12" s="1"/>
  <c r="F35" i="12"/>
  <c r="H35" i="12" s="1"/>
  <c r="F34" i="12"/>
  <c r="H34" i="12" s="1"/>
  <c r="F33" i="12"/>
  <c r="H33" i="12" s="1"/>
  <c r="F32" i="12"/>
  <c r="H32" i="12" s="1"/>
  <c r="F31" i="12"/>
  <c r="H31" i="12" s="1"/>
  <c r="F30" i="12"/>
  <c r="H30" i="12" s="1"/>
  <c r="F29" i="12"/>
  <c r="E26" i="12" l="1"/>
  <c r="G26" i="12"/>
  <c r="F28" i="12"/>
  <c r="H28" i="12" s="1"/>
  <c r="H29" i="12"/>
  <c r="F40" i="12"/>
  <c r="F26" i="12" l="1"/>
  <c r="H26" i="12" s="1"/>
  <c r="H40" i="12"/>
  <c r="J15" i="14"/>
  <c r="L15" i="14" s="1"/>
  <c r="J16" i="14"/>
  <c r="L16" i="14" s="1"/>
  <c r="J17" i="14"/>
  <c r="L17" i="14" s="1"/>
  <c r="J18" i="14"/>
  <c r="L18" i="14" s="1"/>
  <c r="J19" i="14"/>
  <c r="L19" i="14" s="1"/>
  <c r="J20" i="14"/>
  <c r="L20" i="14" s="1"/>
  <c r="J21" i="14"/>
  <c r="L21" i="14" s="1"/>
  <c r="J22" i="14"/>
  <c r="L22" i="14" s="1"/>
  <c r="J23" i="14"/>
  <c r="L23" i="14" s="1"/>
  <c r="J24" i="14"/>
  <c r="L24" i="14" s="1"/>
  <c r="J25" i="14"/>
  <c r="L25" i="14" s="1"/>
  <c r="J26" i="14"/>
  <c r="L26" i="14" s="1"/>
  <c r="J27" i="14"/>
  <c r="L27" i="14" s="1"/>
  <c r="J28" i="14"/>
  <c r="L28" i="14" s="1"/>
  <c r="J29" i="14"/>
  <c r="L29" i="14" s="1"/>
  <c r="J30" i="14"/>
  <c r="L30" i="14" s="1"/>
  <c r="J31" i="14"/>
  <c r="L31" i="14" s="1"/>
  <c r="J32" i="14"/>
  <c r="L32" i="14" s="1"/>
  <c r="J33" i="14"/>
  <c r="L33" i="14" s="1"/>
  <c r="J34" i="14"/>
  <c r="L34" i="14" s="1"/>
  <c r="J35" i="14"/>
  <c r="L35" i="14" s="1"/>
  <c r="J36" i="14"/>
  <c r="L36" i="14" s="1"/>
  <c r="J37" i="14"/>
  <c r="L37" i="14" s="1"/>
  <c r="J38" i="14"/>
  <c r="L38" i="14" s="1"/>
  <c r="J39" i="14"/>
  <c r="L39" i="14" s="1"/>
  <c r="J40" i="14"/>
  <c r="L40" i="14" s="1"/>
  <c r="J41" i="14"/>
  <c r="L41" i="14" s="1"/>
  <c r="J42" i="14"/>
  <c r="L42" i="14" s="1"/>
  <c r="J43" i="14"/>
  <c r="L43" i="14" s="1"/>
  <c r="J44" i="14"/>
  <c r="L44" i="14" s="1"/>
  <c r="J45" i="14"/>
  <c r="L45" i="14" s="1"/>
  <c r="J46" i="14"/>
  <c r="L46" i="14" s="1"/>
  <c r="J47" i="14"/>
  <c r="L47" i="14" s="1"/>
  <c r="J48" i="14"/>
  <c r="L48" i="14" s="1"/>
  <c r="J49" i="14"/>
  <c r="L49" i="14" s="1"/>
  <c r="J50" i="14"/>
  <c r="L50" i="14" s="1"/>
  <c r="J51" i="14"/>
  <c r="L51" i="14" s="1"/>
  <c r="J52" i="14"/>
  <c r="L52" i="14" s="1"/>
  <c r="J53" i="14"/>
  <c r="L53" i="14" s="1"/>
  <c r="J54" i="14"/>
  <c r="L54" i="14" s="1"/>
  <c r="J55" i="14"/>
  <c r="L55" i="14" s="1"/>
  <c r="J56" i="14"/>
  <c r="L56" i="14" s="1"/>
  <c r="J57" i="14"/>
  <c r="L57" i="14" s="1"/>
  <c r="J58" i="14"/>
  <c r="L58" i="14" s="1"/>
  <c r="J59" i="14"/>
  <c r="L59" i="14" s="1"/>
  <c r="J60" i="14"/>
  <c r="L60" i="14" s="1"/>
  <c r="J61" i="14"/>
  <c r="L61" i="14" s="1"/>
  <c r="J62" i="14"/>
  <c r="L62" i="14" s="1"/>
  <c r="J63" i="14"/>
  <c r="L63" i="14" s="1"/>
  <c r="J64" i="14"/>
  <c r="L64" i="14" s="1"/>
  <c r="J65" i="14"/>
  <c r="L65" i="14" s="1"/>
  <c r="J66" i="14"/>
  <c r="L66" i="14" s="1"/>
  <c r="J67" i="14"/>
  <c r="L67" i="14" s="1"/>
  <c r="J68" i="14"/>
  <c r="L68" i="14" s="1"/>
  <c r="J69" i="14"/>
  <c r="L69" i="14" s="1"/>
  <c r="J70" i="14"/>
  <c r="L70" i="14" s="1"/>
  <c r="J71" i="14"/>
  <c r="L71" i="14" s="1"/>
  <c r="J72" i="14"/>
  <c r="L72" i="14" s="1"/>
  <c r="J73" i="14"/>
  <c r="L73" i="14" s="1"/>
  <c r="J74" i="14"/>
  <c r="L74" i="14" s="1"/>
  <c r="J75" i="14"/>
  <c r="L75" i="14" s="1"/>
  <c r="J76" i="14"/>
  <c r="L76" i="14" s="1"/>
  <c r="J77" i="14"/>
  <c r="L77" i="14" s="1"/>
  <c r="J78" i="14"/>
  <c r="L78" i="14" s="1"/>
  <c r="J79" i="14"/>
  <c r="L79" i="14" s="1"/>
  <c r="J80" i="14"/>
  <c r="L80" i="14" s="1"/>
  <c r="J81" i="14"/>
  <c r="L81" i="14" s="1"/>
  <c r="J82" i="14"/>
  <c r="L82" i="14" s="1"/>
  <c r="J83" i="14"/>
  <c r="L83" i="14" s="1"/>
  <c r="J84" i="14"/>
  <c r="L84" i="14" s="1"/>
  <c r="J85" i="14"/>
  <c r="L85" i="14" s="1"/>
  <c r="J86" i="14"/>
  <c r="L86" i="14" s="1"/>
  <c r="J87" i="14"/>
  <c r="L87" i="14" s="1"/>
  <c r="J88" i="14"/>
  <c r="L88" i="14" s="1"/>
  <c r="J89" i="14"/>
  <c r="L89" i="14" s="1"/>
  <c r="J90" i="14"/>
  <c r="L90" i="14" s="1"/>
  <c r="J91" i="14"/>
  <c r="L91" i="14" s="1"/>
  <c r="J92" i="14"/>
  <c r="L92" i="14" s="1"/>
  <c r="J93" i="14"/>
  <c r="L93" i="14" s="1"/>
  <c r="J94" i="14"/>
  <c r="L94" i="14" s="1"/>
  <c r="J95" i="14"/>
  <c r="L95" i="14" s="1"/>
  <c r="J96" i="14"/>
  <c r="L96" i="14" s="1"/>
  <c r="J97" i="14"/>
  <c r="L97" i="14" s="1"/>
  <c r="J98" i="14"/>
  <c r="L98" i="14" s="1"/>
  <c r="J99" i="14"/>
  <c r="L99" i="14" s="1"/>
  <c r="J100" i="14"/>
  <c r="L100" i="14" s="1"/>
  <c r="J101" i="14"/>
  <c r="L101" i="14" s="1"/>
  <c r="J102" i="14"/>
  <c r="L102" i="14" s="1"/>
  <c r="J103" i="14"/>
  <c r="L103" i="14" s="1"/>
  <c r="J104" i="14"/>
  <c r="L104" i="14" s="1"/>
  <c r="J105" i="14"/>
  <c r="L105" i="14" s="1"/>
  <c r="J106" i="14"/>
  <c r="L106" i="14" s="1"/>
  <c r="J107" i="14"/>
  <c r="L107" i="14" s="1"/>
  <c r="J108" i="14"/>
  <c r="L108" i="14" s="1"/>
  <c r="J109" i="14"/>
  <c r="L109" i="14" s="1"/>
  <c r="J110" i="14"/>
  <c r="L110" i="14" s="1"/>
  <c r="J111" i="14"/>
  <c r="L111" i="14" s="1"/>
  <c r="J112" i="14"/>
  <c r="L112" i="14" s="1"/>
  <c r="J113" i="14"/>
  <c r="L113" i="14" s="1"/>
  <c r="J114" i="14"/>
  <c r="L114" i="14" s="1"/>
  <c r="J115" i="14"/>
  <c r="L115" i="14" s="1"/>
  <c r="J116" i="14"/>
  <c r="L116" i="14" s="1"/>
  <c r="J117" i="14"/>
  <c r="L117" i="14" s="1"/>
  <c r="J118" i="14"/>
  <c r="L118" i="14" s="1"/>
  <c r="J119" i="14"/>
  <c r="L119" i="14" s="1"/>
  <c r="J120" i="14"/>
  <c r="L120" i="14" s="1"/>
  <c r="J121" i="14"/>
  <c r="L121" i="14" s="1"/>
  <c r="J122" i="14"/>
  <c r="L122" i="14" s="1"/>
  <c r="J123" i="14"/>
  <c r="L123" i="14" s="1"/>
  <c r="J124" i="14"/>
  <c r="L124" i="14" s="1"/>
  <c r="J125" i="14"/>
  <c r="L125" i="14" s="1"/>
  <c r="J126" i="14"/>
  <c r="L126" i="14" s="1"/>
  <c r="J127" i="14"/>
  <c r="L127" i="14" s="1"/>
  <c r="J128" i="14"/>
  <c r="L128" i="14" s="1"/>
  <c r="J129" i="14"/>
  <c r="L129" i="14" s="1"/>
  <c r="J130" i="14"/>
  <c r="L130" i="14" s="1"/>
  <c r="J131" i="14"/>
  <c r="L131" i="14" s="1"/>
  <c r="J132" i="14"/>
  <c r="L132" i="14" s="1"/>
  <c r="J133" i="14"/>
  <c r="L133" i="14" s="1"/>
  <c r="J134" i="14"/>
  <c r="L134" i="14" s="1"/>
  <c r="J135" i="14"/>
  <c r="L135" i="14" s="1"/>
  <c r="J136" i="14"/>
  <c r="L136" i="14" s="1"/>
  <c r="J137" i="14"/>
  <c r="L137" i="14" s="1"/>
  <c r="J138" i="14"/>
  <c r="L138" i="14" s="1"/>
  <c r="J139" i="14"/>
  <c r="L139" i="14" s="1"/>
  <c r="J140" i="14"/>
  <c r="L140" i="14" s="1"/>
  <c r="J141" i="14"/>
  <c r="L141" i="14" s="1"/>
  <c r="J142" i="14"/>
  <c r="L142" i="14" s="1"/>
  <c r="J143" i="14"/>
  <c r="L143" i="14" s="1"/>
  <c r="J144" i="14"/>
  <c r="L144" i="14" s="1"/>
  <c r="J145" i="14"/>
  <c r="L145" i="14" s="1"/>
  <c r="J146" i="14"/>
  <c r="L146" i="14" s="1"/>
  <c r="J147" i="14"/>
  <c r="L147" i="14" s="1"/>
  <c r="J148" i="14"/>
  <c r="L148" i="14" s="1"/>
  <c r="J149" i="14"/>
  <c r="L149" i="14" s="1"/>
  <c r="J150" i="14"/>
  <c r="L150" i="14" s="1"/>
  <c r="J151" i="14"/>
  <c r="L151" i="14" s="1"/>
  <c r="J152" i="14"/>
  <c r="L152" i="14" s="1"/>
  <c r="J153" i="14"/>
  <c r="L153" i="14" s="1"/>
  <c r="J154" i="14"/>
  <c r="L154" i="14" s="1"/>
  <c r="J155" i="14"/>
  <c r="L155" i="14" s="1"/>
  <c r="J156" i="14"/>
  <c r="L156" i="14" s="1"/>
  <c r="J157" i="14"/>
  <c r="L157" i="14" s="1"/>
  <c r="J158" i="14"/>
  <c r="L158" i="14" s="1"/>
  <c r="J159" i="14"/>
  <c r="L159" i="14" s="1"/>
  <c r="J160" i="14"/>
  <c r="L160" i="14" s="1"/>
  <c r="J161" i="14"/>
  <c r="L161" i="14" s="1"/>
  <c r="J162" i="14"/>
  <c r="L162" i="14" s="1"/>
  <c r="J163" i="14"/>
  <c r="L163" i="14" s="1"/>
  <c r="J164" i="14"/>
  <c r="L164" i="14" s="1"/>
  <c r="J165" i="14"/>
  <c r="L165" i="14" s="1"/>
  <c r="J166" i="14"/>
  <c r="L166" i="14" s="1"/>
  <c r="J167" i="14"/>
  <c r="L167" i="14" s="1"/>
  <c r="J168" i="14"/>
  <c r="L168" i="14" s="1"/>
  <c r="J169" i="14"/>
  <c r="L169" i="14" s="1"/>
  <c r="J170" i="14"/>
  <c r="L170" i="14" s="1"/>
  <c r="J171" i="14"/>
  <c r="L171" i="14" s="1"/>
  <c r="J172" i="14"/>
  <c r="L172" i="14" s="1"/>
  <c r="J173" i="14"/>
  <c r="L173" i="14" s="1"/>
  <c r="J174" i="14"/>
  <c r="L174" i="14" s="1"/>
  <c r="J175" i="14"/>
  <c r="L175" i="14" s="1"/>
  <c r="J176" i="14"/>
  <c r="L176" i="14" s="1"/>
  <c r="J177" i="14"/>
  <c r="L177" i="14" s="1"/>
  <c r="J178" i="14"/>
  <c r="L178" i="14" s="1"/>
  <c r="J179" i="14"/>
  <c r="L179" i="14" s="1"/>
  <c r="J180" i="14"/>
  <c r="L180" i="14" s="1"/>
  <c r="J181" i="14"/>
  <c r="L181" i="14" s="1"/>
  <c r="J182" i="14"/>
  <c r="L182" i="14" s="1"/>
  <c r="J183" i="14"/>
  <c r="L183" i="14" s="1"/>
  <c r="J184" i="14"/>
  <c r="L184" i="14" s="1"/>
  <c r="J185" i="14"/>
  <c r="L185" i="14" s="1"/>
  <c r="J186" i="14"/>
  <c r="L186" i="14" s="1"/>
  <c r="J187" i="14"/>
  <c r="L187" i="14" s="1"/>
  <c r="J188" i="14"/>
  <c r="L188" i="14" s="1"/>
  <c r="J189" i="14"/>
  <c r="L189" i="14" s="1"/>
  <c r="J190" i="14"/>
  <c r="L190" i="14" s="1"/>
  <c r="J191" i="14"/>
  <c r="L191" i="14" s="1"/>
  <c r="J192" i="14"/>
  <c r="L192" i="14" s="1"/>
  <c r="J193" i="14"/>
  <c r="L193" i="14" s="1"/>
  <c r="J194" i="14"/>
  <c r="L194" i="14" s="1"/>
  <c r="J195" i="14"/>
  <c r="L195" i="14" s="1"/>
  <c r="J196" i="14"/>
  <c r="L196" i="14" s="1"/>
  <c r="J197" i="14"/>
  <c r="L197" i="14" s="1"/>
  <c r="J198" i="14"/>
  <c r="L198" i="14" s="1"/>
  <c r="J199" i="14"/>
  <c r="L199" i="14" s="1"/>
  <c r="J200" i="14"/>
  <c r="L200" i="14" s="1"/>
  <c r="J201" i="14"/>
  <c r="L201" i="14" s="1"/>
  <c r="J202" i="14"/>
  <c r="L202" i="14" s="1"/>
  <c r="J203" i="14"/>
  <c r="L203" i="14" s="1"/>
  <c r="J204" i="14"/>
  <c r="L204" i="14" s="1"/>
  <c r="J205" i="14"/>
  <c r="L205" i="14" s="1"/>
  <c r="J206" i="14"/>
  <c r="L206" i="14" s="1"/>
  <c r="J207" i="14"/>
  <c r="L207" i="14" s="1"/>
  <c r="J208" i="14"/>
  <c r="L208" i="14" s="1"/>
  <c r="J209" i="14"/>
  <c r="L209" i="14" s="1"/>
  <c r="J210" i="14"/>
  <c r="L210" i="14" s="1"/>
  <c r="J211" i="14"/>
  <c r="L211" i="14" s="1"/>
  <c r="J212" i="14"/>
  <c r="L212" i="14" s="1"/>
  <c r="J213" i="14"/>
  <c r="L213" i="14" s="1"/>
  <c r="J214" i="14"/>
  <c r="L214" i="14" s="1"/>
  <c r="J215" i="14"/>
  <c r="L215" i="14" s="1"/>
  <c r="J216" i="14"/>
  <c r="L216" i="14" s="1"/>
  <c r="J217" i="14"/>
  <c r="L217" i="14" s="1"/>
  <c r="J218" i="14"/>
  <c r="L218" i="14" s="1"/>
  <c r="J219" i="14"/>
  <c r="L219" i="14" s="1"/>
  <c r="J220" i="14"/>
  <c r="L220" i="14" s="1"/>
  <c r="J221" i="14"/>
  <c r="L221" i="14" s="1"/>
  <c r="J222" i="14"/>
  <c r="L222" i="14" s="1"/>
  <c r="J223" i="14"/>
  <c r="L223" i="14" s="1"/>
  <c r="J224" i="14"/>
  <c r="L224" i="14" s="1"/>
  <c r="J225" i="14"/>
  <c r="L225" i="14" s="1"/>
  <c r="J226" i="14"/>
  <c r="L226" i="14" s="1"/>
  <c r="J227" i="14"/>
  <c r="L227" i="14" s="1"/>
  <c r="J228" i="14"/>
  <c r="L228" i="14" s="1"/>
  <c r="J229" i="14"/>
  <c r="L229" i="14" s="1"/>
  <c r="J230" i="14"/>
  <c r="L230" i="14" s="1"/>
  <c r="J231" i="14"/>
  <c r="L231" i="14" s="1"/>
  <c r="J232" i="14"/>
  <c r="L232" i="14" s="1"/>
  <c r="J233" i="14"/>
  <c r="L233" i="14" s="1"/>
  <c r="J234" i="14"/>
  <c r="L234" i="14" s="1"/>
  <c r="J235" i="14"/>
  <c r="L235" i="14" s="1"/>
  <c r="J236" i="14"/>
  <c r="L236" i="14" s="1"/>
  <c r="J237" i="14"/>
  <c r="L237" i="14" s="1"/>
  <c r="J238" i="14"/>
  <c r="L238" i="14" s="1"/>
  <c r="J239" i="14"/>
  <c r="L239" i="14" s="1"/>
  <c r="J240" i="14"/>
  <c r="L240" i="14" s="1"/>
  <c r="J241" i="14"/>
  <c r="L241" i="14" s="1"/>
  <c r="J242" i="14"/>
  <c r="L242" i="14" s="1"/>
  <c r="J243" i="14"/>
  <c r="L243" i="14" s="1"/>
  <c r="J244" i="14"/>
  <c r="L244" i="14" s="1"/>
  <c r="J245" i="14"/>
  <c r="L245" i="14" s="1"/>
  <c r="J246" i="14"/>
  <c r="L246" i="14" s="1"/>
  <c r="J247" i="14"/>
  <c r="L247" i="14" s="1"/>
  <c r="J248" i="14"/>
  <c r="L248" i="14" s="1"/>
  <c r="J249" i="14"/>
  <c r="L249" i="14" s="1"/>
  <c r="J250" i="14"/>
  <c r="L250" i="14" s="1"/>
  <c r="J251" i="14"/>
  <c r="L251" i="14" s="1"/>
  <c r="J252" i="14"/>
  <c r="L252" i="14" s="1"/>
  <c r="J253" i="14"/>
  <c r="L253" i="14" s="1"/>
  <c r="J254" i="14"/>
  <c r="L254" i="14" s="1"/>
  <c r="J255" i="14"/>
  <c r="L255" i="14" s="1"/>
  <c r="J256" i="14"/>
  <c r="L256" i="14" s="1"/>
  <c r="J257" i="14"/>
  <c r="L257" i="14" s="1"/>
  <c r="J258" i="14"/>
  <c r="L258" i="14" s="1"/>
  <c r="J259" i="14"/>
  <c r="L259" i="14" s="1"/>
  <c r="J260" i="14"/>
  <c r="L260" i="14" s="1"/>
  <c r="J261" i="14"/>
  <c r="L261" i="14" s="1"/>
  <c r="J262" i="14"/>
  <c r="L262" i="14" s="1"/>
  <c r="J263" i="14"/>
  <c r="L263" i="14" s="1"/>
  <c r="J264" i="14"/>
  <c r="L264" i="14" s="1"/>
  <c r="J265" i="14"/>
  <c r="L265" i="14" s="1"/>
  <c r="J266" i="14"/>
  <c r="L266" i="14" s="1"/>
  <c r="J267" i="14"/>
  <c r="L267" i="14" s="1"/>
  <c r="J268" i="14"/>
  <c r="L268" i="14" s="1"/>
  <c r="J269" i="14"/>
  <c r="L269" i="14" s="1"/>
  <c r="J270" i="14"/>
  <c r="L270" i="14" s="1"/>
  <c r="J271" i="14"/>
  <c r="L271" i="14" s="1"/>
  <c r="J272" i="14"/>
  <c r="L272" i="14" s="1"/>
  <c r="J273" i="14"/>
  <c r="L273" i="14" s="1"/>
  <c r="J274" i="14"/>
  <c r="L274" i="14" s="1"/>
  <c r="J275" i="14"/>
  <c r="L275" i="14" s="1"/>
  <c r="J276" i="14"/>
  <c r="L276" i="14" s="1"/>
  <c r="J277" i="14"/>
  <c r="L277" i="14" s="1"/>
  <c r="J278" i="14"/>
  <c r="L278" i="14" s="1"/>
  <c r="J279" i="14"/>
  <c r="L279" i="14" s="1"/>
  <c r="J280" i="14"/>
  <c r="L280" i="14" s="1"/>
  <c r="J281" i="14"/>
  <c r="L281" i="14" s="1"/>
  <c r="J282" i="14"/>
  <c r="L282" i="14" s="1"/>
  <c r="J283" i="14"/>
  <c r="L283" i="14" s="1"/>
  <c r="J284" i="14"/>
  <c r="L284" i="14" s="1"/>
  <c r="J285" i="14"/>
  <c r="L285" i="14" s="1"/>
  <c r="J286" i="14"/>
  <c r="L286" i="14" s="1"/>
  <c r="J287" i="14"/>
  <c r="L287" i="14" s="1"/>
  <c r="J288" i="14"/>
  <c r="L288" i="14" s="1"/>
  <c r="J289" i="14"/>
  <c r="L289" i="14" s="1"/>
  <c r="J290" i="14"/>
  <c r="L290" i="14" s="1"/>
  <c r="J291" i="14"/>
  <c r="L291" i="14" s="1"/>
  <c r="J292" i="14"/>
  <c r="L292" i="14" s="1"/>
  <c r="J293" i="14"/>
  <c r="L293" i="14" s="1"/>
  <c r="J294" i="14"/>
  <c r="L294" i="14" s="1"/>
  <c r="J295" i="14"/>
  <c r="L295" i="14" s="1"/>
  <c r="J296" i="14"/>
  <c r="L296" i="14" s="1"/>
  <c r="J297" i="14"/>
  <c r="L297" i="14" s="1"/>
  <c r="J298" i="14"/>
  <c r="L298" i="14" s="1"/>
  <c r="J299" i="14"/>
  <c r="L299" i="14" s="1"/>
  <c r="J300" i="14"/>
  <c r="L300" i="14" s="1"/>
  <c r="J301" i="14"/>
  <c r="L301" i="14" s="1"/>
  <c r="J302" i="14"/>
  <c r="L302" i="14" s="1"/>
  <c r="J303" i="14"/>
  <c r="L303" i="14" s="1"/>
  <c r="J304" i="14"/>
  <c r="L304" i="14" s="1"/>
  <c r="J305" i="14"/>
  <c r="L305" i="14" s="1"/>
  <c r="J306" i="14"/>
  <c r="L306" i="14" s="1"/>
  <c r="J307" i="14"/>
  <c r="L307" i="14" s="1"/>
  <c r="J308" i="14"/>
  <c r="L308" i="14" s="1"/>
  <c r="J309" i="14"/>
  <c r="L309" i="14" s="1"/>
  <c r="J310" i="14"/>
  <c r="L310" i="14" s="1"/>
  <c r="J311" i="14"/>
  <c r="L311" i="14" s="1"/>
  <c r="J312" i="14"/>
  <c r="L312" i="14" s="1"/>
  <c r="J313" i="14"/>
  <c r="L313" i="14" s="1"/>
  <c r="J314" i="14"/>
  <c r="L314" i="14" s="1"/>
  <c r="J315" i="14"/>
  <c r="L315" i="14" s="1"/>
  <c r="J316" i="14"/>
  <c r="L316" i="14" s="1"/>
  <c r="J317" i="14"/>
  <c r="L317" i="14" s="1"/>
  <c r="J318" i="14"/>
  <c r="L318" i="14" s="1"/>
  <c r="J319" i="14"/>
  <c r="L319" i="14" s="1"/>
  <c r="J320" i="14"/>
  <c r="L320" i="14" s="1"/>
  <c r="J321" i="14"/>
  <c r="L321" i="14" s="1"/>
  <c r="J322" i="14"/>
  <c r="L322" i="14" s="1"/>
  <c r="J323" i="14"/>
  <c r="L323" i="14" s="1"/>
  <c r="J324" i="14"/>
  <c r="L324" i="14" s="1"/>
  <c r="J325" i="14"/>
  <c r="L325" i="14" s="1"/>
  <c r="J326" i="14"/>
  <c r="L326" i="14" s="1"/>
  <c r="J327" i="14"/>
  <c r="L327" i="14" s="1"/>
  <c r="J328" i="14"/>
  <c r="L328" i="14" s="1"/>
  <c r="J329" i="14"/>
  <c r="L329" i="14" s="1"/>
  <c r="J330" i="14"/>
  <c r="L330" i="14" s="1"/>
  <c r="J331" i="14"/>
  <c r="L331" i="14" s="1"/>
  <c r="J332" i="14"/>
  <c r="L332" i="14" s="1"/>
  <c r="J333" i="14"/>
  <c r="L333" i="14" s="1"/>
  <c r="J334" i="14"/>
  <c r="L334" i="14" s="1"/>
  <c r="J335" i="14"/>
  <c r="L335" i="14" s="1"/>
  <c r="J336" i="14"/>
  <c r="L336" i="14" s="1"/>
  <c r="J337" i="14"/>
  <c r="L337" i="14" s="1"/>
  <c r="J338" i="14"/>
  <c r="L338" i="14" s="1"/>
  <c r="J339" i="14"/>
  <c r="L339" i="14" s="1"/>
  <c r="J340" i="14"/>
  <c r="L340" i="14" s="1"/>
  <c r="J341" i="14"/>
  <c r="L341" i="14" s="1"/>
  <c r="J342" i="14"/>
  <c r="L342" i="14" s="1"/>
  <c r="J343" i="14"/>
  <c r="L343" i="14" s="1"/>
  <c r="J344" i="14"/>
  <c r="L344" i="14" s="1"/>
  <c r="J345" i="14"/>
  <c r="L345" i="14" s="1"/>
  <c r="J346" i="14"/>
  <c r="L346" i="14" s="1"/>
  <c r="J347" i="14"/>
  <c r="L347" i="14" s="1"/>
  <c r="J348" i="14"/>
  <c r="L348" i="14" s="1"/>
  <c r="J349" i="14"/>
  <c r="L349" i="14" s="1"/>
  <c r="J350" i="14"/>
  <c r="L350" i="14" s="1"/>
  <c r="J351" i="14"/>
  <c r="L351" i="14" s="1"/>
  <c r="J352" i="14"/>
  <c r="L352" i="14" s="1"/>
  <c r="J353" i="14"/>
  <c r="L353" i="14" s="1"/>
  <c r="J354" i="14"/>
  <c r="L354" i="14" s="1"/>
  <c r="J355" i="14"/>
  <c r="L355" i="14" s="1"/>
  <c r="J356" i="14"/>
  <c r="L356" i="14" s="1"/>
  <c r="J357" i="14"/>
  <c r="L357" i="14" s="1"/>
  <c r="J358" i="14"/>
  <c r="L358" i="14" s="1"/>
  <c r="J359" i="14"/>
  <c r="L359" i="14" s="1"/>
  <c r="J360" i="14"/>
  <c r="L360" i="14" s="1"/>
  <c r="J361" i="14"/>
  <c r="L361" i="14" s="1"/>
  <c r="J362" i="14"/>
  <c r="L362" i="14" s="1"/>
  <c r="J363" i="14"/>
  <c r="L363" i="14" s="1"/>
  <c r="J364" i="14"/>
  <c r="L364" i="14" s="1"/>
  <c r="J365" i="14"/>
  <c r="L365" i="14" s="1"/>
  <c r="J366" i="14"/>
  <c r="L366" i="14" s="1"/>
  <c r="J367" i="14"/>
  <c r="L367" i="14" s="1"/>
  <c r="J368" i="14"/>
  <c r="L368" i="14" s="1"/>
  <c r="J369" i="14"/>
  <c r="L369" i="14" s="1"/>
  <c r="J370" i="14"/>
  <c r="L370" i="14" s="1"/>
  <c r="J371" i="14"/>
  <c r="L371" i="14" s="1"/>
  <c r="J372" i="14"/>
  <c r="L372" i="14" s="1"/>
  <c r="J373" i="14"/>
  <c r="L373" i="14" s="1"/>
  <c r="J374" i="14"/>
  <c r="L374" i="14" s="1"/>
  <c r="J375" i="14"/>
  <c r="L375" i="14" s="1"/>
  <c r="J376" i="14"/>
  <c r="L376" i="14" s="1"/>
  <c r="J377" i="14"/>
  <c r="L377" i="14" s="1"/>
  <c r="J378" i="14"/>
  <c r="L378" i="14" s="1"/>
  <c r="J379" i="14"/>
  <c r="L379" i="14" s="1"/>
  <c r="J380" i="14"/>
  <c r="L380" i="14" s="1"/>
  <c r="J381" i="14"/>
  <c r="L381" i="14" s="1"/>
  <c r="J382" i="14"/>
  <c r="L382" i="14" s="1"/>
  <c r="J383" i="14"/>
  <c r="L383" i="14" s="1"/>
  <c r="J384" i="14"/>
  <c r="L384" i="14" s="1"/>
  <c r="J385" i="14"/>
  <c r="L385" i="14" s="1"/>
  <c r="J386" i="14"/>
  <c r="L386" i="14" s="1"/>
  <c r="J387" i="14"/>
  <c r="L387" i="14" s="1"/>
  <c r="J388" i="14"/>
  <c r="L388" i="14" s="1"/>
  <c r="J389" i="14"/>
  <c r="L389" i="14" s="1"/>
  <c r="J390" i="14"/>
  <c r="L390" i="14" s="1"/>
  <c r="J391" i="14"/>
  <c r="L391" i="14" s="1"/>
  <c r="J392" i="14"/>
  <c r="L392" i="14" s="1"/>
  <c r="J393" i="14"/>
  <c r="L393" i="14" s="1"/>
  <c r="J394" i="14"/>
  <c r="L394" i="14" s="1"/>
  <c r="J395" i="14"/>
  <c r="L395" i="14" s="1"/>
  <c r="J396" i="14"/>
  <c r="L396" i="14" s="1"/>
  <c r="J397" i="14"/>
  <c r="L397" i="14" s="1"/>
  <c r="J398" i="14"/>
  <c r="L398" i="14" s="1"/>
  <c r="J399" i="14"/>
  <c r="L399" i="14" s="1"/>
  <c r="J400" i="14"/>
  <c r="L400" i="14" s="1"/>
  <c r="J401" i="14"/>
  <c r="L401" i="14" s="1"/>
  <c r="J402" i="14"/>
  <c r="L402" i="14" s="1"/>
  <c r="J403" i="14"/>
  <c r="L403" i="14" s="1"/>
  <c r="J404" i="14"/>
  <c r="L404" i="14" s="1"/>
  <c r="J405" i="14"/>
  <c r="L405" i="14" s="1"/>
  <c r="J406" i="14"/>
  <c r="L406" i="14" s="1"/>
  <c r="J407" i="14"/>
  <c r="L407" i="14" s="1"/>
  <c r="J408" i="14"/>
  <c r="L408" i="14" s="1"/>
  <c r="J409" i="14"/>
  <c r="L409" i="14" s="1"/>
  <c r="J410" i="14"/>
  <c r="L410" i="14" s="1"/>
  <c r="J411" i="14"/>
  <c r="L411" i="14" s="1"/>
  <c r="J412" i="14"/>
  <c r="L412" i="14" s="1"/>
  <c r="J413" i="14"/>
  <c r="L413" i="14" s="1"/>
  <c r="J414" i="14"/>
  <c r="L414" i="14" s="1"/>
  <c r="J415" i="14"/>
  <c r="L415" i="14" s="1"/>
  <c r="J416" i="14"/>
  <c r="L416" i="14" s="1"/>
  <c r="J417" i="14"/>
  <c r="L417" i="14" s="1"/>
  <c r="J418" i="14"/>
  <c r="L418" i="14" s="1"/>
  <c r="J419" i="14"/>
  <c r="L419" i="14" s="1"/>
  <c r="J420" i="14"/>
  <c r="L420" i="14" s="1"/>
  <c r="J421" i="14"/>
  <c r="L421" i="14" s="1"/>
  <c r="J422" i="14"/>
  <c r="L422" i="14" s="1"/>
  <c r="J423" i="14"/>
  <c r="L423" i="14" s="1"/>
  <c r="J424" i="14"/>
  <c r="L424" i="14" s="1"/>
  <c r="J425" i="14"/>
  <c r="L425" i="14" s="1"/>
  <c r="J426" i="14"/>
  <c r="L426" i="14" s="1"/>
  <c r="J427" i="14"/>
  <c r="L427" i="14" s="1"/>
  <c r="J428" i="14"/>
  <c r="L428" i="14" s="1"/>
  <c r="J429" i="14"/>
  <c r="L429" i="14" s="1"/>
  <c r="J430" i="14"/>
  <c r="L430" i="14" s="1"/>
  <c r="J431" i="14"/>
  <c r="L431" i="14" s="1"/>
  <c r="J432" i="14"/>
  <c r="L432" i="14" s="1"/>
  <c r="J433" i="14"/>
  <c r="L433" i="14" s="1"/>
  <c r="J434" i="14"/>
  <c r="L434" i="14" s="1"/>
  <c r="J435" i="14"/>
  <c r="L435" i="14" s="1"/>
  <c r="J436" i="14"/>
  <c r="L436" i="14" s="1"/>
  <c r="J437" i="14"/>
  <c r="L437" i="14" s="1"/>
  <c r="J438" i="14"/>
  <c r="L438" i="14" s="1"/>
  <c r="J439" i="14"/>
  <c r="L439" i="14" s="1"/>
  <c r="J440" i="14"/>
  <c r="L440" i="14" s="1"/>
  <c r="J441" i="14"/>
  <c r="L441" i="14" s="1"/>
  <c r="J442" i="14"/>
  <c r="L442" i="14" s="1"/>
  <c r="J443" i="14"/>
  <c r="L443" i="14" s="1"/>
  <c r="J444" i="14"/>
  <c r="L444" i="14" s="1"/>
  <c r="J445" i="14"/>
  <c r="L445" i="14" s="1"/>
  <c r="J446" i="14"/>
  <c r="L446" i="14" s="1"/>
  <c r="J447" i="14"/>
  <c r="L447" i="14" s="1"/>
  <c r="J448" i="14"/>
  <c r="L448" i="14" s="1"/>
  <c r="J449" i="14"/>
  <c r="L449" i="14" s="1"/>
  <c r="J450" i="14"/>
  <c r="L450" i="14" s="1"/>
  <c r="J451" i="14"/>
  <c r="L451" i="14" s="1"/>
  <c r="J452" i="14"/>
  <c r="L452" i="14" s="1"/>
  <c r="J453" i="14"/>
  <c r="L453" i="14" s="1"/>
  <c r="J454" i="14"/>
  <c r="L454" i="14" s="1"/>
  <c r="J455" i="14"/>
  <c r="L455" i="14" s="1"/>
  <c r="J456" i="14"/>
  <c r="L456" i="14" s="1"/>
  <c r="J457" i="14"/>
  <c r="L457" i="14" s="1"/>
  <c r="J458" i="14"/>
  <c r="L458" i="14" s="1"/>
  <c r="J459" i="14"/>
  <c r="L459" i="14" s="1"/>
  <c r="J460" i="14"/>
  <c r="L460" i="14" s="1"/>
  <c r="J461" i="14"/>
  <c r="L461" i="14" s="1"/>
  <c r="J462" i="14"/>
  <c r="L462" i="14" s="1"/>
  <c r="J463" i="14"/>
  <c r="L463" i="14" s="1"/>
  <c r="J464" i="14"/>
  <c r="L464" i="14" s="1"/>
  <c r="J465" i="14"/>
  <c r="L465" i="14" s="1"/>
  <c r="J466" i="14"/>
  <c r="L466" i="14" s="1"/>
  <c r="J467" i="14"/>
  <c r="L467" i="14" s="1"/>
  <c r="J468" i="14"/>
  <c r="L468" i="14" s="1"/>
  <c r="J469" i="14"/>
  <c r="L469" i="14" s="1"/>
  <c r="J470" i="14"/>
  <c r="L470" i="14" s="1"/>
  <c r="J471" i="14"/>
  <c r="L471" i="14" s="1"/>
  <c r="J472" i="14"/>
  <c r="L472" i="14" s="1"/>
  <c r="J473" i="14"/>
  <c r="L473" i="14" s="1"/>
  <c r="J474" i="14"/>
  <c r="L474" i="14" s="1"/>
  <c r="J475" i="14"/>
  <c r="L475" i="14" s="1"/>
  <c r="J476" i="14"/>
  <c r="L476" i="14" s="1"/>
  <c r="J477" i="14"/>
  <c r="L477" i="14" s="1"/>
  <c r="J478" i="14"/>
  <c r="L478" i="14" s="1"/>
  <c r="J479" i="14"/>
  <c r="L479" i="14" s="1"/>
  <c r="J480" i="14"/>
  <c r="L480" i="14" s="1"/>
  <c r="J481" i="14"/>
  <c r="L481" i="14" s="1"/>
  <c r="J482" i="14"/>
  <c r="L482" i="14" s="1"/>
  <c r="J483" i="14"/>
  <c r="L483" i="14" s="1"/>
  <c r="J484" i="14"/>
  <c r="L484" i="14" s="1"/>
  <c r="J485" i="14"/>
  <c r="L485" i="14" s="1"/>
  <c r="J486" i="14"/>
  <c r="L486" i="14" s="1"/>
  <c r="J487" i="14"/>
  <c r="L487" i="14" s="1"/>
  <c r="J488" i="14"/>
  <c r="L488" i="14" s="1"/>
  <c r="J489" i="14"/>
  <c r="L489" i="14" s="1"/>
  <c r="J490" i="14"/>
  <c r="L490" i="14" s="1"/>
  <c r="J491" i="14"/>
  <c r="L491" i="14" s="1"/>
  <c r="J492" i="14"/>
  <c r="L492" i="14" s="1"/>
  <c r="J493" i="14"/>
  <c r="L493" i="14" s="1"/>
  <c r="J494" i="14"/>
  <c r="L494" i="14" s="1"/>
  <c r="J495" i="14"/>
  <c r="L495" i="14" s="1"/>
  <c r="J496" i="14"/>
  <c r="L496" i="14" s="1"/>
  <c r="J497" i="14"/>
  <c r="L497" i="14" s="1"/>
  <c r="J498" i="14"/>
  <c r="L498" i="14" s="1"/>
  <c r="J499" i="14"/>
  <c r="L499" i="14" s="1"/>
  <c r="J500" i="14"/>
  <c r="L500" i="14" s="1"/>
  <c r="J501" i="14"/>
  <c r="L501" i="14" s="1"/>
  <c r="J502" i="14"/>
  <c r="L502" i="14" s="1"/>
  <c r="J503" i="14"/>
  <c r="L503" i="14" s="1"/>
  <c r="J504" i="14"/>
  <c r="L504" i="14" s="1"/>
  <c r="J505" i="14"/>
  <c r="L505" i="14" s="1"/>
  <c r="J506" i="14"/>
  <c r="L506" i="14" s="1"/>
  <c r="J507" i="14"/>
  <c r="L507" i="14" s="1"/>
  <c r="J508" i="14"/>
  <c r="L508" i="14" s="1"/>
  <c r="J509" i="14"/>
  <c r="L509" i="14" s="1"/>
  <c r="J510" i="14"/>
  <c r="L510" i="14" s="1"/>
  <c r="J511" i="14"/>
  <c r="L511" i="14" s="1"/>
  <c r="J512" i="14"/>
  <c r="L512" i="14" s="1"/>
  <c r="J513" i="14"/>
  <c r="L513" i="14" s="1"/>
  <c r="J514" i="14"/>
  <c r="L514" i="14" s="1"/>
  <c r="C4" i="12" l="1"/>
  <c r="F4" i="14"/>
  <c r="C9" i="12"/>
  <c r="C11" i="12"/>
  <c r="C7" i="12"/>
  <c r="G9" i="14"/>
  <c r="G11" i="14"/>
  <c r="G7" i="14"/>
  <c r="G4" i="14" l="1"/>
  <c r="H4" i="14" s="1"/>
  <c r="H11" i="14"/>
  <c r="I12" i="14" s="1"/>
  <c r="H9" i="14"/>
  <c r="H7" i="14"/>
  <c r="I7" i="14" s="1"/>
  <c r="I9" i="14" l="1"/>
  <c r="I11" i="14"/>
  <c r="E19" i="11"/>
  <c r="E21" i="11"/>
  <c r="E23" i="11"/>
  <c r="G15" i="12"/>
  <c r="D4" i="12" s="1"/>
  <c r="E15" i="12"/>
  <c r="D15" i="12"/>
  <c r="D57" i="12" s="1"/>
  <c r="F26" i="15"/>
  <c r="F25" i="15"/>
  <c r="F24" i="15"/>
  <c r="F23" i="15"/>
  <c r="F22" i="15"/>
  <c r="F21" i="15"/>
  <c r="F20" i="15"/>
  <c r="F19" i="15"/>
  <c r="F18" i="15"/>
  <c r="F17" i="15"/>
  <c r="E16" i="15"/>
  <c r="D16" i="15"/>
  <c r="F14" i="15"/>
  <c r="F13" i="15"/>
  <c r="F12" i="15"/>
  <c r="F11" i="15"/>
  <c r="F10" i="15"/>
  <c r="F9" i="15"/>
  <c r="F8" i="15"/>
  <c r="F7" i="15" s="1"/>
  <c r="E7" i="15"/>
  <c r="E4" i="15" s="1"/>
  <c r="D7" i="15"/>
  <c r="D4" i="15" s="1"/>
  <c r="F6" i="15"/>
  <c r="F65" i="12"/>
  <c r="F64" i="12"/>
  <c r="F63" i="12"/>
  <c r="F62" i="12"/>
  <c r="F61" i="12"/>
  <c r="F60" i="12"/>
  <c r="E59" i="12"/>
  <c r="D59" i="12"/>
  <c r="D67" i="12" s="1"/>
  <c r="F24" i="12"/>
  <c r="H24" i="12" s="1"/>
  <c r="F23" i="12"/>
  <c r="H23" i="12" s="1"/>
  <c r="F22" i="12"/>
  <c r="H22" i="12" s="1"/>
  <c r="F21" i="12"/>
  <c r="H21" i="12" s="1"/>
  <c r="F20" i="12"/>
  <c r="H20" i="12" s="1"/>
  <c r="F19" i="12"/>
  <c r="H19" i="12" s="1"/>
  <c r="F18" i="12"/>
  <c r="H18" i="12" s="1"/>
  <c r="F17" i="12"/>
  <c r="H17" i="12" s="1"/>
  <c r="F16" i="12"/>
  <c r="H16" i="12" s="1"/>
  <c r="D19" i="11" l="1"/>
  <c r="D7" i="12"/>
  <c r="I8" i="14" s="1"/>
  <c r="C27" i="11"/>
  <c r="C28" i="11" s="1"/>
  <c r="F4" i="15"/>
  <c r="D28" i="15" s="1"/>
  <c r="F59" i="12"/>
  <c r="F15" i="12"/>
  <c r="H15" i="12" s="1"/>
  <c r="F20" i="11" l="1"/>
  <c r="F19" i="11"/>
  <c r="C31" i="11"/>
  <c r="D32" i="11" s="1"/>
  <c r="D69" i="12"/>
  <c r="C30" i="11" s="1"/>
  <c r="E8" i="12"/>
  <c r="E11" i="12"/>
  <c r="D23" i="11"/>
  <c r="E12" i="12"/>
  <c r="E7" i="12"/>
  <c r="D9" i="12"/>
  <c r="I10" i="14" s="1"/>
  <c r="E4" i="12"/>
  <c r="C32" i="11" l="1"/>
  <c r="F24" i="11"/>
  <c r="E10" i="12"/>
  <c r="E9" i="12"/>
  <c r="D21" i="11"/>
  <c r="F22" i="11" s="1"/>
  <c r="F23" i="11"/>
  <c r="F21" i="11" l="1"/>
</calcChain>
</file>

<file path=xl/sharedStrings.xml><?xml version="1.0" encoding="utf-8"?>
<sst xmlns="http://schemas.openxmlformats.org/spreadsheetml/2006/main" count="219" uniqueCount="182">
  <si>
    <t>Další zdroje</t>
  </si>
  <si>
    <t>- VYBERTE ZE SEZNAMU -</t>
  </si>
  <si>
    <t>DPH</t>
  </si>
  <si>
    <t>Žadatel</t>
  </si>
  <si>
    <t>Název projektu</t>
  </si>
  <si>
    <t>Registrační číslo projektu</t>
  </si>
  <si>
    <t>Tematický okruh</t>
  </si>
  <si>
    <t>Z dotace nelze hradit DPH. Dotaci lze poskytnout až do 100 % uznatelných nákladů (tzn. uznatelné náklady jsou bez DPH).</t>
  </si>
  <si>
    <t>NEZPŮSOBILÉ NÁKLADY: DPH, občerstvení, pohonné hmoty (mimo PHM v rámci cestovného), věcná nebo finanční ocenění, právní služby, zpracování projektu; aktivity, které neodpovídají zaměření programu a podmínkám příslušné výzvy; běžné provozní výdaje žadatele nesouvisející s projektem.</t>
  </si>
  <si>
    <t>NÁKLADY</t>
  </si>
  <si>
    <t>v Kč</t>
  </si>
  <si>
    <t>Bez DPH</t>
  </si>
  <si>
    <t>Celkem</t>
  </si>
  <si>
    <t>Komentář</t>
  </si>
  <si>
    <t>I.</t>
  </si>
  <si>
    <t>1.1.</t>
  </si>
  <si>
    <t>1.2.</t>
  </si>
  <si>
    <t>1.3.</t>
  </si>
  <si>
    <t>1.4.</t>
  </si>
  <si>
    <t>1.6.</t>
  </si>
  <si>
    <t>1.7.</t>
  </si>
  <si>
    <t>1.8.</t>
  </si>
  <si>
    <t>1.9.</t>
  </si>
  <si>
    <t>II.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</si>
  <si>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</si>
  <si>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</si>
  <si>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</si>
  <si>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</si>
  <si>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</si>
  <si>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</si>
  <si>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</si>
  <si>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</si>
  <si>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</si>
  <si>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9.1.</t>
  </si>
  <si>
    <t>9.2.</t>
  </si>
  <si>
    <t>9.3.</t>
  </si>
  <si>
    <t>9.4.</t>
  </si>
  <si>
    <t>9.5.</t>
  </si>
  <si>
    <t>A1</t>
  </si>
  <si>
    <t>Uznatelné náklady celkem</t>
  </si>
  <si>
    <t>IV.</t>
  </si>
  <si>
    <t>NEUZNATELNÉ NÁKLADY</t>
  </si>
  <si>
    <t>občerstvení</t>
  </si>
  <si>
    <t>pohonné hmoty</t>
  </si>
  <si>
    <t>bankovní poplatky</t>
  </si>
  <si>
    <t>zpracování projektu</t>
  </si>
  <si>
    <t>právní služby</t>
  </si>
  <si>
    <t>věcná a finanční ocenění</t>
  </si>
  <si>
    <t>A2</t>
  </si>
  <si>
    <t>A</t>
  </si>
  <si>
    <t>Poznámky k tabulce:</t>
  </si>
  <si>
    <t>V případě nutnosti přidejte další řádky kliknutím na poslední řádek v oddílu a vložením prázdného řádku (klávesová zkratka Ctrl a znak "+" nebo na horním panelu "Vložit &gt; Vložit řádky listu"). Do příslušné buňky ve sloupci A následně doplňte chybějící číslování.</t>
  </si>
  <si>
    <t>OON - ostatní osobní náklady, tzn. dohody o provedení práce (DPP) a dohody o pracovní činnosti (DPČ) uvádějte včetně zákonných odvodů, jsou-li odváděny.</t>
  </si>
  <si>
    <t>ZDROJE FINANCOVÁNÍ</t>
  </si>
  <si>
    <t>Neplátci DPH uvedou POUZE částku celkem.</t>
  </si>
  <si>
    <t>Příjmy z realizace projektu</t>
  </si>
  <si>
    <t>I.1.</t>
  </si>
  <si>
    <t>vstupné</t>
  </si>
  <si>
    <t>I.2.</t>
  </si>
  <si>
    <t>účastnické, konferenční poplatky, kurzovné</t>
  </si>
  <si>
    <t>I.3.</t>
  </si>
  <si>
    <t xml:space="preserve">prodej časopisů </t>
  </si>
  <si>
    <t>I.3.a)</t>
  </si>
  <si>
    <t xml:space="preserve">    - volný prodej</t>
  </si>
  <si>
    <t>I.3.b)</t>
  </si>
  <si>
    <t xml:space="preserve">    - předplatné</t>
  </si>
  <si>
    <t>I.4.</t>
  </si>
  <si>
    <t>prodej publikací, hudebnin, CD, DVD</t>
  </si>
  <si>
    <t>I.5.</t>
  </si>
  <si>
    <t>prodej dalších tiskovin (programy, katalogy, plakáty)</t>
  </si>
  <si>
    <t>I.6.</t>
  </si>
  <si>
    <t>prodej vystavovaného exponátu*</t>
  </si>
  <si>
    <t>I.7.</t>
  </si>
  <si>
    <t>příjmy z reklamy (např. u internetových portálů)</t>
  </si>
  <si>
    <t>I.8.</t>
  </si>
  <si>
    <r>
      <t xml:space="preserve">ostatní příjmy - </t>
    </r>
    <r>
      <rPr>
        <b/>
        <sz val="10"/>
        <rFont val="Arial"/>
        <family val="2"/>
        <charset val="238"/>
      </rPr>
      <t>specifikujte</t>
    </r>
  </si>
  <si>
    <t>II.1.</t>
  </si>
  <si>
    <t>vlastní finanční vklad žadatele</t>
  </si>
  <si>
    <t>II.2.</t>
  </si>
  <si>
    <t>sponzoři (na základě smlouvy o reklamě apod.)</t>
  </si>
  <si>
    <t>II.3.</t>
  </si>
  <si>
    <t xml:space="preserve">dary (na základě darovací smlouvy, potvrzení o přijetí daru) </t>
  </si>
  <si>
    <t>II.4.</t>
  </si>
  <si>
    <t>dotace od města, obce</t>
  </si>
  <si>
    <t>II.5.</t>
  </si>
  <si>
    <t>dotace od kraje</t>
  </si>
  <si>
    <t>II.6.</t>
  </si>
  <si>
    <t>II.7.</t>
  </si>
  <si>
    <t>dotace od Státního fondu kultury</t>
  </si>
  <si>
    <t>II.8.</t>
  </si>
  <si>
    <t>dotace od ústředních orgánů (mimo MK)</t>
  </si>
  <si>
    <t>II.9.</t>
  </si>
  <si>
    <t>zahraniční zdroje (Culture 2000, ambasády, kulturní centra...)</t>
  </si>
  <si>
    <t>II.10.</t>
  </si>
  <si>
    <r>
      <t>ostatní příjmy (nadace, nadační fond…)</t>
    </r>
    <r>
      <rPr>
        <b/>
        <sz val="10"/>
        <color rgb="FF000000"/>
        <rFont val="Arial"/>
        <family val="2"/>
        <charset val="238"/>
      </rPr>
      <t xml:space="preserve"> - specifikujte</t>
    </r>
  </si>
  <si>
    <t>B</t>
  </si>
  <si>
    <t>Vyúčtování zpracoval / zpracovala</t>
  </si>
  <si>
    <t>E-mail</t>
  </si>
  <si>
    <t>Telefon</t>
  </si>
  <si>
    <t>Jméno a příjmení</t>
  </si>
  <si>
    <t>VYÚČTOVÁNÍ PROJEKTU V ROCE 2022</t>
  </si>
  <si>
    <t>- specifikujte náplň práce a příslušný úvazek na projektu</t>
  </si>
  <si>
    <t>Struktura dotace</t>
  </si>
  <si>
    <t>Z toho čerpáno z dotace</t>
  </si>
  <si>
    <t>Čerpání dotace</t>
  </si>
  <si>
    <t>Náklady</t>
  </si>
  <si>
    <t>Zdroje</t>
  </si>
  <si>
    <t>vyplňte</t>
  </si>
  <si>
    <t>Výzva NPO</t>
  </si>
  <si>
    <t>Číslo účtu, ze kterého byly hrazeny doklady</t>
  </si>
  <si>
    <t>Seznam účetních dokladů hrazených z dotace</t>
  </si>
  <si>
    <t>Částka celkem</t>
  </si>
  <si>
    <t>Hrazeno z dotace</t>
  </si>
  <si>
    <r>
      <rPr>
        <b/>
        <sz val="10"/>
        <color theme="1"/>
        <rFont val="Arial"/>
        <family val="2"/>
        <charset val="238"/>
      </rPr>
      <t xml:space="preserve">Účel
</t>
    </r>
    <r>
      <rPr>
        <sz val="10"/>
        <color theme="1"/>
        <rFont val="Arial"/>
        <family val="2"/>
        <charset val="238"/>
      </rPr>
      <t>(za co by hrazeno, předmět plnění)</t>
    </r>
  </si>
  <si>
    <r>
      <rPr>
        <b/>
        <sz val="10"/>
        <color theme="1"/>
        <rFont val="Arial"/>
        <family val="2"/>
        <charset val="238"/>
      </rPr>
      <t>Dodavatel / zaměstnanec</t>
    </r>
    <r>
      <rPr>
        <sz val="10"/>
        <color theme="1"/>
        <rFont val="Arial"/>
        <family val="2"/>
        <charset val="238"/>
      </rPr>
      <t xml:space="preserve">
(komu bylo hrazeno)</t>
    </r>
  </si>
  <si>
    <r>
      <t xml:space="preserve">Datum úhrady
</t>
    </r>
    <r>
      <rPr>
        <sz val="10"/>
        <color theme="1"/>
        <rFont val="Arial"/>
        <family val="2"/>
        <charset val="238"/>
      </rPr>
      <t>(datum odečtení z účtu)</t>
    </r>
  </si>
  <si>
    <r>
      <t xml:space="preserve">Číslo účetního dokladu
</t>
    </r>
    <r>
      <rPr>
        <sz val="10"/>
        <color theme="1"/>
        <rFont val="Arial"/>
        <family val="2"/>
        <charset val="238"/>
      </rPr>
      <t>(nikoli č. pořadové)</t>
    </r>
  </si>
  <si>
    <r>
      <t xml:space="preserve">Druh prvotního dokladu </t>
    </r>
    <r>
      <rPr>
        <sz val="10"/>
        <color theme="1"/>
        <rFont val="Arial"/>
        <family val="2"/>
        <charset val="238"/>
      </rPr>
      <t>(faktura, prac. smlouva apod.)</t>
    </r>
  </si>
  <si>
    <t>Č. j. rozhodnutí</t>
  </si>
  <si>
    <t>Č.</t>
  </si>
  <si>
    <t>Čerpání</t>
  </si>
  <si>
    <t>Z rozhodnutí (max. výše)</t>
  </si>
  <si>
    <t>Dotace</t>
  </si>
  <si>
    <t>Poskytnutá</t>
  </si>
  <si>
    <t>Dotace pro rok 2022</t>
  </si>
  <si>
    <t>DOTACE</t>
  </si>
  <si>
    <t>I</t>
  </si>
  <si>
    <t>II</t>
  </si>
  <si>
    <t>III</t>
  </si>
  <si>
    <t>Kód</t>
  </si>
  <si>
    <r>
      <t xml:space="preserve">Struktura dotace
</t>
    </r>
    <r>
      <rPr>
        <sz val="10"/>
        <color theme="1"/>
        <rFont val="Arial"/>
        <family val="2"/>
        <charset val="238"/>
      </rPr>
      <t>(v max. výši)</t>
    </r>
  </si>
  <si>
    <r>
      <t xml:space="preserve">Čerpání
</t>
    </r>
    <r>
      <rPr>
        <sz val="10"/>
        <color theme="1"/>
        <rFont val="Arial"/>
        <family val="2"/>
        <charset val="238"/>
      </rPr>
      <t>(z listu Náklady)</t>
    </r>
  </si>
  <si>
    <r>
      <t xml:space="preserve">Čerpání
</t>
    </r>
    <r>
      <rPr>
        <sz val="10"/>
        <color theme="1"/>
        <rFont val="Arial"/>
        <family val="2"/>
        <charset val="238"/>
      </rPr>
      <t>(z listu Seznam dokladů)</t>
    </r>
  </si>
  <si>
    <t>Rozdíl</t>
  </si>
  <si>
    <t>Zdroje financování celkem (bez DPH)</t>
  </si>
  <si>
    <t>Neuznatelné náklady celkem</t>
  </si>
  <si>
    <t>Náklady celkem (A1 + A2)</t>
  </si>
  <si>
    <t>- VYBERTE MOŽNOST ANO / NE -</t>
  </si>
  <si>
    <t>ANO</t>
  </si>
  <si>
    <t>NE</t>
  </si>
  <si>
    <t>Sledované období</t>
  </si>
  <si>
    <t>Částka bez DPH</t>
  </si>
  <si>
    <t>1. Specifika uměleckého oboru a identifikace profesí, které by měl status umělce řešit</t>
  </si>
  <si>
    <t>2. Návrhy opatření v oblasti sociálního a důchodového pojištění, daňových úlev apod.</t>
  </si>
  <si>
    <t>3. Návrhy podmínek a nabídky dotačních titulů Mk ve smyslu zlepšování podmínek pro umělce a umělkyně (autory/autorky) - podpora projektů f.o.</t>
  </si>
  <si>
    <t>4. Návrhy aktivit uměleckých a umělecko-technických profesí při výjezdech do zahraničí či spolupráci se zahr. Subjekty - podpora projektů f.o. i p.o.</t>
  </si>
  <si>
    <t>5. Jiný projekt s výstupy aplikovatelnými při tvorbě legislativních předpisů a metodických doporučení</t>
  </si>
  <si>
    <t>I. Personální náklady (včetně OON)</t>
  </si>
  <si>
    <t>II. Další náklady na projekt</t>
  </si>
  <si>
    <t>III. Mzdy stálých zaměstnanců</t>
  </si>
  <si>
    <t>Personální náklady (včetně OON)</t>
  </si>
  <si>
    <t>Další náklady na projekt</t>
  </si>
  <si>
    <t>2.</t>
  </si>
  <si>
    <t>3.</t>
  </si>
  <si>
    <t>3.1.</t>
  </si>
  <si>
    <t>3.2.</t>
  </si>
  <si>
    <t>3.3.</t>
  </si>
  <si>
    <t>3.4.</t>
  </si>
  <si>
    <t>3.5.</t>
  </si>
  <si>
    <t>Náklady na projekt přímé</t>
  </si>
  <si>
    <t>Náklady na projekt nepřímé</t>
  </si>
  <si>
    <t>4.1.</t>
  </si>
  <si>
    <t>4.2.</t>
  </si>
  <si>
    <t>4.3.</t>
  </si>
  <si>
    <t>4.4.</t>
  </si>
  <si>
    <t>4.5.</t>
  </si>
  <si>
    <t>4.6.</t>
  </si>
  <si>
    <r>
      <t xml:space="preserve">Mzdy stálých zaměstnanců </t>
    </r>
    <r>
      <rPr>
        <sz val="10"/>
        <rFont val="Arial"/>
        <family val="2"/>
        <charset val="238"/>
      </rPr>
      <t>(vč. odvodů)</t>
    </r>
    <r>
      <rPr>
        <b/>
        <sz val="10"/>
        <rFont val="Arial"/>
        <family val="2"/>
        <charset val="238"/>
      </rPr>
      <t xml:space="preserve"> bez OON</t>
    </r>
  </si>
  <si>
    <t>Kód položky struktury dotace
(I / II / III)</t>
  </si>
  <si>
    <t>IČO</t>
  </si>
  <si>
    <r>
      <rPr>
        <u/>
        <sz val="10"/>
        <color indexed="8"/>
        <rFont val="Arial"/>
        <family val="2"/>
        <charset val="238"/>
      </rPr>
      <t>dotace od Ministerstva kultury</t>
    </r>
    <r>
      <rPr>
        <sz val="10"/>
        <color indexed="8"/>
        <rFont val="Arial"/>
        <family val="2"/>
        <charset val="238"/>
      </rPr>
      <t xml:space="preserve"> – odd. umění NPO</t>
    </r>
  </si>
  <si>
    <r>
      <rPr>
        <b/>
        <sz val="10"/>
        <rFont val="Arial"/>
        <family val="2"/>
        <charset val="238"/>
      </rPr>
      <t>III. Mzdy stálých zaměstnanců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Uveďte náplň práce na projektu a rozsah práce</t>
    </r>
    <r>
      <rPr>
        <sz val="10"/>
        <rFont val="Arial"/>
        <family val="2"/>
        <charset val="238"/>
      </rPr>
      <t xml:space="preserve"> (měsíční úvazek a počet měsíců / počet hodin / pracovní úkol) zaměstnanců zaměstnaných na základě pracovního poměru (pracovní smlouva). Způsobilým nákladem je mzda a zákonné odvody (zdravotní a sociální pojištění, pojištění odpovědnosti zaměstnavatele). - Př.: organizační zajištění workshopů, úvazek 0,1 / 4 měsíce.
</t>
    </r>
  </si>
  <si>
    <r>
      <rPr>
        <b/>
        <sz val="10"/>
        <rFont val="Arial"/>
        <family val="2"/>
        <charset val="238"/>
      </rPr>
      <t>I. Personální náklady (včetně OON)</t>
    </r>
    <r>
      <rPr>
        <sz val="10"/>
        <rFont val="Arial"/>
        <family val="2"/>
        <charset val="238"/>
      </rPr>
      <t xml:space="preserve">
Uveďte náplň práce a rozsah. - Př.: 2 x rešeršisté - analýza dat trhu | 350 h | 230 Kč/h; výzkumník - dotazníkové šetření, 200 h, 250 Kč/h.</t>
    </r>
  </si>
  <si>
    <t>Je příjemce dotace plátcem DPH?*</t>
  </si>
  <si>
    <t>č. 2/2022 – Výzkumné projekty k problematice status umělce a internacionalizace</t>
  </si>
  <si>
    <r>
      <t>1. 1.</t>
    </r>
    <r>
      <rPr>
        <sz val="11"/>
        <rFont val="Calibri"/>
        <family val="2"/>
        <charset val="238"/>
      </rPr>
      <t>–</t>
    </r>
    <r>
      <rPr>
        <sz val="11"/>
        <rFont val="Calibri"/>
        <family val="2"/>
        <scheme val="minor"/>
      </rPr>
      <t>31. 12. 2022</t>
    </r>
  </si>
  <si>
    <t>1. 7.–31. 12. 2022</t>
  </si>
  <si>
    <t>1. 8.–31. 12. 2022</t>
  </si>
  <si>
    <t>1. 9.–31. 12. 2022</t>
  </si>
  <si>
    <t>* Uveďte, zda je příjemce dotace plátcem DPH v oblasti činnosti, do které spadá projekt podpořený dotací (a náklady s ním spojené).</t>
  </si>
  <si>
    <t>Kontrola</t>
  </si>
  <si>
    <t>- specifikujte náplň a rozsah práce (příklady v pozn. k tabulce)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</si>
</sst>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36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right" vertical="center"/>
    </xf>
    <xf numFmtId="49" fontId="1" fillId="0" borderId="0" xfId="1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  <protection locked="0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4" fontId="5" fillId="0" borderId="16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4" fontId="5" fillId="0" borderId="2" xfId="0" applyNumberFormat="1" applyFont="1" applyBorder="1" applyAlignment="1" applyProtection="1">
      <alignment horizontal="righ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5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4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" fontId="5" fillId="0" borderId="17" xfId="0" applyNumberFormat="1" applyFont="1" applyBorder="1" applyAlignment="1" applyProtection="1">
      <alignment horizontal="right" vertical="center" wrapText="1"/>
      <protection locked="0"/>
    </xf>
    <xf numFmtId="4" fontId="5" fillId="0" borderId="3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right" vertical="center"/>
    </xf>
    <xf numFmtId="0" fontId="12" fillId="2" borderId="23" xfId="0" applyFont="1" applyFill="1" applyBorder="1" applyAlignment="1" applyProtection="1">
      <alignment horizontal="right" vertical="center"/>
    </xf>
    <xf numFmtId="4" fontId="12" fillId="2" borderId="14" xfId="0" applyNumberFormat="1" applyFont="1" applyFill="1" applyBorder="1" applyAlignment="1" applyProtection="1">
      <alignment horizontal="right" vertical="center"/>
    </xf>
    <xf numFmtId="4" fontId="5" fillId="0" borderId="11" xfId="0" applyNumberFormat="1" applyFont="1" applyBorder="1" applyAlignment="1" applyProtection="1">
      <alignment horizontal="right" vertical="center"/>
      <protection locked="0"/>
    </xf>
    <xf numFmtId="0" fontId="10" fillId="2" borderId="8" xfId="0" applyFont="1" applyFill="1" applyBorder="1" applyAlignment="1" applyProtection="1">
      <alignment vertical="center"/>
    </xf>
    <xf numFmtId="4" fontId="10" fillId="2" borderId="8" xfId="0" applyNumberFormat="1" applyFont="1" applyFill="1" applyBorder="1" applyAlignment="1" applyProtection="1">
      <alignment horizontal="right" vertical="center"/>
    </xf>
    <xf numFmtId="0" fontId="12" fillId="0" borderId="2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vertical="center"/>
    </xf>
    <xf numFmtId="4" fontId="4" fillId="0" borderId="16" xfId="0" applyNumberFormat="1" applyFont="1" applyBorder="1" applyAlignment="1" applyProtection="1">
      <alignment horizontal="right" vertical="center" wrapText="1"/>
      <protection locked="0"/>
    </xf>
    <xf numFmtId="0" fontId="5" fillId="0" borderId="2" xfId="0" applyFont="1" applyBorder="1" applyAlignment="1" applyProtection="1">
      <alignment vertical="center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4" fontId="4" fillId="0" borderId="2" xfId="0" applyNumberFormat="1" applyFont="1" applyBorder="1" applyAlignment="1" applyProtection="1">
      <alignment horizontal="center" vertical="center" wrapText="1"/>
      <protection locked="0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4" fontId="4" fillId="0" borderId="0" xfId="0" applyNumberFormat="1" applyFont="1" applyBorder="1" applyAlignment="1" applyProtection="1">
      <alignment horizontal="right" vertical="center" wrapText="1"/>
      <protection locked="0"/>
    </xf>
    <xf numFmtId="4" fontId="14" fillId="0" borderId="16" xfId="0" applyNumberFormat="1" applyFont="1" applyBorder="1" applyAlignment="1" applyProtection="1">
      <alignment horizontal="right" vertical="center" wrapText="1"/>
      <protection locked="0"/>
    </xf>
    <xf numFmtId="4" fontId="14" fillId="0" borderId="2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" fontId="3" fillId="0" borderId="0" xfId="1" applyNumberFormat="1" applyFont="1" applyBorder="1" applyAlignment="1" applyProtection="1">
      <alignment horizontal="left" vertical="center"/>
      <protection locked="0"/>
    </xf>
    <xf numFmtId="4" fontId="5" fillId="0" borderId="16" xfId="0" applyNumberFormat="1" applyFont="1" applyBorder="1" applyAlignment="1" applyProtection="1">
      <alignment horizontal="left" vertical="center" wrapText="1"/>
      <protection locked="0"/>
    </xf>
    <xf numFmtId="4" fontId="5" fillId="0" borderId="2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horizontal="left" vertical="center" wrapText="1"/>
      <protection locked="0"/>
    </xf>
    <xf numFmtId="4" fontId="0" fillId="0" borderId="5" xfId="0" applyNumberFormat="1" applyBorder="1" applyAlignment="1" applyProtection="1">
      <alignment wrapText="1"/>
      <protection locked="0"/>
    </xf>
    <xf numFmtId="0" fontId="12" fillId="0" borderId="0" xfId="0" applyFont="1" applyBorder="1" applyAlignment="1" applyProtection="1">
      <alignment horizontal="right" vertical="center" wrapText="1"/>
    </xf>
    <xf numFmtId="49" fontId="11" fillId="0" borderId="0" xfId="1" applyNumberFormat="1" applyFont="1" applyBorder="1" applyAlignment="1" applyProtection="1">
      <alignment horizontal="left" vertical="center" wrapText="1"/>
    </xf>
    <xf numFmtId="49" fontId="7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Protection="1">
      <protection locked="0"/>
    </xf>
    <xf numFmtId="49" fontId="11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right" vertical="top"/>
      <protection locked="0"/>
    </xf>
    <xf numFmtId="4" fontId="5" fillId="0" borderId="2" xfId="0" applyNumberFormat="1" applyFont="1" applyBorder="1" applyAlignment="1" applyProtection="1">
      <alignment horizontal="right" vertical="top"/>
      <protection locked="0"/>
    </xf>
    <xf numFmtId="49" fontId="5" fillId="0" borderId="16" xfId="0" applyNumberFormat="1" applyFont="1" applyBorder="1" applyAlignment="1" applyProtection="1">
      <alignment horizontal="left" vertical="top"/>
      <protection locked="0"/>
    </xf>
    <xf numFmtId="49" fontId="5" fillId="0" borderId="16" xfId="0" applyNumberFormat="1" applyFont="1" applyBorder="1" applyAlignment="1" applyProtection="1">
      <alignment horizontal="center" vertical="top"/>
      <protection locked="0"/>
    </xf>
    <xf numFmtId="49" fontId="5" fillId="0" borderId="2" xfId="0" applyNumberFormat="1" applyFont="1" applyBorder="1" applyAlignment="1" applyProtection="1">
      <alignment horizontal="left" vertical="top"/>
      <protection locked="0"/>
    </xf>
    <xf numFmtId="49" fontId="5" fillId="0" borderId="2" xfId="0" applyNumberFormat="1" applyFont="1" applyBorder="1" applyAlignment="1" applyProtection="1">
      <alignment horizontal="center" vertical="top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49" fontId="4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 applyProtection="1">
      <alignment vertical="center" wrapText="1"/>
      <protection locked="0"/>
    </xf>
    <xf numFmtId="49" fontId="11" fillId="0" borderId="0" xfId="1" applyNumberFormat="1" applyFont="1" applyBorder="1" applyAlignment="1" applyProtection="1">
      <alignment vertical="center" wrapText="1"/>
      <protection locked="0"/>
    </xf>
    <xf numFmtId="0" fontId="5" fillId="0" borderId="0" xfId="0" applyFont="1" applyProtection="1"/>
    <xf numFmtId="0" fontId="13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49" fontId="14" fillId="0" borderId="7" xfId="0" applyNumberFormat="1" applyFont="1" applyBorder="1" applyAlignment="1" applyProtection="1">
      <alignment vertical="center" wrapText="1"/>
      <protection locked="0"/>
    </xf>
    <xf numFmtId="4" fontId="14" fillId="0" borderId="7" xfId="0" applyNumberFormat="1" applyFont="1" applyBorder="1" applyAlignment="1" applyProtection="1">
      <alignment horizontal="right" vertical="center" wrapText="1"/>
      <protection locked="0"/>
    </xf>
    <xf numFmtId="49" fontId="11" fillId="0" borderId="0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49" fontId="12" fillId="0" borderId="0" xfId="0" applyNumberFormat="1" applyFont="1" applyAlignment="1" applyProtection="1">
      <alignment vertical="center" wrapText="1"/>
    </xf>
    <xf numFmtId="0" fontId="5" fillId="0" borderId="8" xfId="0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4" fontId="12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26" xfId="0" applyFont="1" applyBorder="1" applyProtection="1">
      <protection locked="0"/>
    </xf>
    <xf numFmtId="0" fontId="5" fillId="0" borderId="5" xfId="0" applyFont="1" applyBorder="1" applyProtection="1">
      <protection locked="0"/>
    </xf>
    <xf numFmtId="4" fontId="5" fillId="0" borderId="27" xfId="0" applyNumberFormat="1" applyFont="1" applyBorder="1" applyAlignment="1" applyProtection="1">
      <alignment horizontal="right" vertical="top"/>
      <protection locked="0"/>
    </xf>
    <xf numFmtId="4" fontId="5" fillId="0" borderId="3" xfId="0" applyNumberFormat="1" applyFont="1" applyBorder="1" applyAlignment="1" applyProtection="1">
      <alignment horizontal="right" vertical="top"/>
      <protection locked="0"/>
    </xf>
    <xf numFmtId="49" fontId="12" fillId="0" borderId="20" xfId="0" applyNumberFormat="1" applyFont="1" applyBorder="1" applyAlignment="1" applyProtection="1">
      <alignment horizontal="center" vertical="center" wrapText="1"/>
    </xf>
    <xf numFmtId="49" fontId="5" fillId="0" borderId="21" xfId="0" applyNumberFormat="1" applyFont="1" applyBorder="1" applyAlignment="1" applyProtection="1">
      <alignment horizontal="center" vertical="center" wrapText="1"/>
    </xf>
    <xf numFmtId="49" fontId="5" fillId="0" borderId="20" xfId="0" applyNumberFormat="1" applyFont="1" applyBorder="1" applyAlignment="1" applyProtection="1">
      <alignment horizontal="center" vertical="center" wrapText="1"/>
    </xf>
    <xf numFmtId="49" fontId="12" fillId="0" borderId="21" xfId="0" applyNumberFormat="1" applyFont="1" applyBorder="1" applyAlignment="1" applyProtection="1">
      <alignment horizontal="center" vertical="center" wrapText="1"/>
    </xf>
    <xf numFmtId="0" fontId="5" fillId="0" borderId="28" xfId="0" applyFont="1" applyBorder="1" applyProtection="1">
      <protection locked="0"/>
    </xf>
    <xf numFmtId="49" fontId="5" fillId="0" borderId="11" xfId="0" applyNumberFormat="1" applyFont="1" applyBorder="1" applyAlignment="1" applyProtection="1">
      <alignment horizontal="left" vertical="top"/>
      <protection locked="0"/>
    </xf>
    <xf numFmtId="49" fontId="5" fillId="0" borderId="11" xfId="0" applyNumberFormat="1" applyFont="1" applyBorder="1" applyAlignment="1" applyProtection="1">
      <alignment horizontal="center" vertical="top"/>
      <protection locked="0"/>
    </xf>
    <xf numFmtId="4" fontId="5" fillId="0" borderId="11" xfId="0" applyNumberFormat="1" applyFont="1" applyBorder="1" applyAlignment="1" applyProtection="1">
      <alignment horizontal="right" vertical="top"/>
      <protection locked="0"/>
    </xf>
    <xf numFmtId="4" fontId="5" fillId="0" borderId="6" xfId="0" applyNumberFormat="1" applyFont="1" applyBorder="1" applyAlignment="1" applyProtection="1">
      <alignment horizontal="right" vertical="top"/>
      <protection locked="0"/>
    </xf>
    <xf numFmtId="4" fontId="5" fillId="0" borderId="0" xfId="0" applyNumberFormat="1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vertical="center" wrapText="1"/>
    </xf>
    <xf numFmtId="0" fontId="5" fillId="0" borderId="0" xfId="0" applyFont="1" applyFill="1" applyProtection="1"/>
    <xf numFmtId="4" fontId="12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49" fontId="1" fillId="0" borderId="0" xfId="1" applyNumberFormat="1" applyFont="1" applyBorder="1" applyAlignment="1" applyProtection="1">
      <alignment vertical="center" wrapText="1"/>
    </xf>
    <xf numFmtId="49" fontId="3" fillId="0" borderId="0" xfId="1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 wrapText="1"/>
    </xf>
    <xf numFmtId="49" fontId="2" fillId="0" borderId="0" xfId="1" applyNumberFormat="1" applyFont="1" applyBorder="1" applyAlignment="1" applyProtection="1">
      <alignment vertical="center" wrapText="1"/>
    </xf>
    <xf numFmtId="49" fontId="11" fillId="0" borderId="0" xfId="1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49" fontId="5" fillId="0" borderId="0" xfId="0" applyNumberFormat="1" applyFont="1" applyAlignment="1" applyProtection="1">
      <alignment vertical="center" wrapText="1"/>
    </xf>
    <xf numFmtId="3" fontId="3" fillId="0" borderId="0" xfId="1" applyNumberFormat="1" applyFont="1" applyBorder="1" applyAlignment="1" applyProtection="1">
      <alignment vertical="center" wrapText="1"/>
    </xf>
    <xf numFmtId="49" fontId="11" fillId="0" borderId="31" xfId="1" applyNumberFormat="1" applyFont="1" applyBorder="1" applyAlignment="1" applyProtection="1">
      <alignment vertical="center" wrapText="1"/>
    </xf>
    <xf numFmtId="49" fontId="11" fillId="0" borderId="29" xfId="1" applyNumberFormat="1" applyFont="1" applyBorder="1" applyAlignment="1" applyProtection="1">
      <alignment vertical="center" wrapText="1"/>
    </xf>
    <xf numFmtId="49" fontId="11" fillId="0" borderId="36" xfId="1" applyNumberFormat="1" applyFont="1" applyBorder="1" applyAlignment="1" applyProtection="1">
      <alignment vertical="center" wrapText="1"/>
    </xf>
    <xf numFmtId="49" fontId="11" fillId="0" borderId="31" xfId="1" applyNumberFormat="1" applyFont="1" applyBorder="1" applyAlignment="1" applyProtection="1">
      <alignment horizontal="left" vertical="center" wrapText="1"/>
    </xf>
    <xf numFmtId="49" fontId="11" fillId="0" borderId="29" xfId="1" applyNumberFormat="1" applyFont="1" applyBorder="1" applyAlignment="1" applyProtection="1">
      <alignment horizontal="left" vertical="center" wrapText="1"/>
    </xf>
    <xf numFmtId="49" fontId="11" fillId="0" borderId="36" xfId="1" applyNumberFormat="1" applyFont="1" applyBorder="1" applyAlignment="1" applyProtection="1">
      <alignment horizontal="left" vertical="center" wrapText="1"/>
    </xf>
    <xf numFmtId="3" fontId="11" fillId="0" borderId="0" xfId="1" applyNumberFormat="1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horizontal="center" vertical="center" wrapText="1"/>
    </xf>
    <xf numFmtId="4" fontId="12" fillId="0" borderId="2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right" vertical="top"/>
    </xf>
    <xf numFmtId="49" fontId="11" fillId="0" borderId="2" xfId="1" applyNumberFormat="1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vertical="center" wrapText="1"/>
    </xf>
    <xf numFmtId="49" fontId="11" fillId="0" borderId="2" xfId="1" applyNumberFormat="1" applyFont="1" applyFill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vertical="center" wrapText="1"/>
    </xf>
    <xf numFmtId="0" fontId="5" fillId="0" borderId="0" xfId="0" applyFont="1" applyAlignment="1">
      <alignment vertical="center"/>
    </xf>
    <xf numFmtId="0" fontId="11" fillId="4" borderId="1" xfId="0" applyFont="1" applyFill="1" applyBorder="1" applyAlignment="1" applyProtection="1">
      <alignment horizontal="right" vertical="center"/>
    </xf>
    <xf numFmtId="4" fontId="11" fillId="4" borderId="22" xfId="0" applyNumberFormat="1" applyFont="1" applyFill="1" applyBorder="1" applyAlignment="1" applyProtection="1">
      <alignment horizontal="right" vertical="center"/>
    </xf>
    <xf numFmtId="4" fontId="11" fillId="4" borderId="15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horizontal="right" vertical="center"/>
    </xf>
    <xf numFmtId="4" fontId="12" fillId="4" borderId="14" xfId="0" applyNumberFormat="1" applyFont="1" applyFill="1" applyBorder="1" applyAlignment="1" applyProtection="1">
      <alignment horizontal="right" vertical="center"/>
    </xf>
    <xf numFmtId="4" fontId="12" fillId="4" borderId="25" xfId="0" applyNumberFormat="1" applyFont="1" applyFill="1" applyBorder="1" applyAlignment="1" applyProtection="1">
      <alignment horizontal="right" vertical="center" wrapText="1"/>
    </xf>
    <xf numFmtId="0" fontId="10" fillId="4" borderId="8" xfId="0" applyFont="1" applyFill="1" applyBorder="1" applyAlignment="1" applyProtection="1">
      <alignment horizontal="right" vertical="center"/>
    </xf>
    <xf numFmtId="4" fontId="10" fillId="4" borderId="8" xfId="0" applyNumberFormat="1" applyFont="1" applyFill="1" applyBorder="1" applyAlignment="1" applyProtection="1">
      <alignment horizontal="right" vertical="center"/>
    </xf>
    <xf numFmtId="0" fontId="2" fillId="4" borderId="8" xfId="0" applyFont="1" applyFill="1" applyBorder="1" applyAlignment="1" applyProtection="1">
      <alignment vertical="center"/>
    </xf>
    <xf numFmtId="4" fontId="2" fillId="4" borderId="8" xfId="0" applyNumberFormat="1" applyFont="1" applyFill="1" applyBorder="1" applyAlignment="1" applyProtection="1">
      <alignment horizontal="right" vertical="center"/>
    </xf>
    <xf numFmtId="49" fontId="12" fillId="0" borderId="9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right"/>
    </xf>
    <xf numFmtId="0" fontId="12" fillId="0" borderId="43" xfId="0" applyFont="1" applyBorder="1" applyAlignment="1" applyProtection="1">
      <alignment horizontal="center" vertical="center" wrapText="1"/>
    </xf>
    <xf numFmtId="49" fontId="11" fillId="0" borderId="0" xfId="1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2" fillId="0" borderId="0" xfId="0" applyFont="1" applyBorder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Fill="1" applyProtection="1"/>
    <xf numFmtId="0" fontId="4" fillId="0" borderId="0" xfId="0" applyFont="1" applyAlignment="1" applyProtection="1">
      <alignment horizontal="left"/>
    </xf>
    <xf numFmtId="4" fontId="11" fillId="4" borderId="22" xfId="0" applyNumberFormat="1" applyFont="1" applyFill="1" applyBorder="1" applyAlignment="1" applyProtection="1">
      <alignment vertical="center"/>
    </xf>
    <xf numFmtId="4" fontId="11" fillId="4" borderId="14" xfId="0" applyNumberFormat="1" applyFont="1" applyFill="1" applyBorder="1" applyAlignment="1" applyProtection="1">
      <alignment vertical="center"/>
    </xf>
    <xf numFmtId="4" fontId="0" fillId="0" borderId="0" xfId="0" applyNumberFormat="1" applyProtection="1">
      <protection locked="0"/>
    </xf>
    <xf numFmtId="4" fontId="17" fillId="0" borderId="0" xfId="0" applyNumberFormat="1" applyFont="1" applyBorder="1" applyAlignment="1" applyProtection="1">
      <alignment horizontal="right" vertical="center"/>
      <protection locked="0"/>
    </xf>
    <xf numFmtId="4" fontId="17" fillId="0" borderId="0" xfId="0" applyNumberFormat="1" applyFont="1" applyAlignment="1" applyProtection="1">
      <alignment horizontal="right" vertical="center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12" fillId="0" borderId="11" xfId="0" applyNumberFormat="1" applyFont="1" applyFill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0" fontId="12" fillId="5" borderId="21" xfId="0" applyFont="1" applyFill="1" applyBorder="1" applyAlignment="1" applyProtection="1">
      <alignment horizontal="right" vertical="center"/>
    </xf>
    <xf numFmtId="4" fontId="11" fillId="5" borderId="20" xfId="0" applyNumberFormat="1" applyFont="1" applyFill="1" applyBorder="1" applyAlignment="1" applyProtection="1">
      <alignment horizontal="right" vertical="center" wrapText="1"/>
    </xf>
    <xf numFmtId="49" fontId="5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 applyProtection="1">
      <alignment horizontal="right" vertical="center"/>
    </xf>
    <xf numFmtId="49" fontId="11" fillId="5" borderId="8" xfId="0" applyNumberFormat="1" applyFont="1" applyFill="1" applyBorder="1" applyAlignment="1" applyProtection="1">
      <alignment vertical="center" wrapText="1"/>
    </xf>
    <xf numFmtId="4" fontId="11" fillId="5" borderId="9" xfId="0" applyNumberFormat="1" applyFont="1" applyFill="1" applyBorder="1" applyAlignment="1" applyProtection="1">
      <alignment horizontal="right" vertical="center" wrapText="1"/>
    </xf>
    <xf numFmtId="49" fontId="5" fillId="5" borderId="21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8" xfId="0" applyFont="1" applyFill="1" applyBorder="1" applyAlignment="1" applyProtection="1">
      <alignment horizontal="right" vertical="center"/>
    </xf>
    <xf numFmtId="4" fontId="2" fillId="5" borderId="8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0" fontId="21" fillId="0" borderId="0" xfId="0" applyFont="1" applyProtection="1"/>
    <xf numFmtId="3" fontId="23" fillId="0" borderId="37" xfId="1" applyNumberFormat="1" applyFont="1" applyBorder="1" applyAlignment="1" applyProtection="1">
      <alignment horizontal="left" vertical="center" wrapText="1"/>
      <protection locked="0"/>
    </xf>
    <xf numFmtId="4" fontId="24" fillId="0" borderId="43" xfId="0" applyNumberFormat="1" applyFont="1" applyBorder="1" applyAlignment="1" applyProtection="1">
      <alignment horizontal="right" vertical="center"/>
      <protection locked="0"/>
    </xf>
    <xf numFmtId="4" fontId="12" fillId="4" borderId="12" xfId="0" applyNumberFormat="1" applyFont="1" applyFill="1" applyBorder="1" applyAlignment="1" applyProtection="1">
      <alignment horizontal="right" vertical="center"/>
    </xf>
    <xf numFmtId="4" fontId="12" fillId="4" borderId="15" xfId="0" applyNumberFormat="1" applyFont="1" applyFill="1" applyBorder="1" applyAlignment="1" applyProtection="1">
      <alignment horizontal="right" vertical="center" wrapText="1"/>
    </xf>
    <xf numFmtId="0" fontId="13" fillId="5" borderId="0" xfId="0" applyFont="1" applyFill="1" applyBorder="1" applyAlignment="1" applyProtection="1">
      <alignment vertical="center"/>
      <protection locked="0"/>
    </xf>
    <xf numFmtId="0" fontId="13" fillId="5" borderId="0" xfId="0" applyFont="1" applyFill="1" applyBorder="1" applyAlignment="1" applyProtection="1">
      <alignment vertical="center"/>
    </xf>
    <xf numFmtId="49" fontId="1" fillId="5" borderId="0" xfId="1" applyNumberFormat="1" applyFont="1" applyFill="1" applyBorder="1" applyAlignment="1" applyProtection="1">
      <alignment vertical="center" wrapText="1"/>
      <protection locked="0"/>
    </xf>
    <xf numFmtId="0" fontId="6" fillId="5" borderId="0" xfId="0" applyFont="1" applyFill="1" applyBorder="1" applyAlignment="1" applyProtection="1">
      <alignment horizontal="right" vertical="center"/>
      <protection locked="0"/>
    </xf>
    <xf numFmtId="49" fontId="5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 wrapText="1"/>
    </xf>
    <xf numFmtId="4" fontId="0" fillId="2" borderId="3" xfId="0" applyNumberFormat="1" applyFill="1" applyBorder="1" applyAlignment="1" applyProtection="1">
      <alignment wrapText="1"/>
      <protection locked="0"/>
    </xf>
    <xf numFmtId="4" fontId="0" fillId="2" borderId="2" xfId="0" applyNumberFormat="1" applyFill="1" applyBorder="1" applyAlignment="1" applyProtection="1">
      <alignment wrapText="1"/>
      <protection locked="0"/>
    </xf>
    <xf numFmtId="0" fontId="12" fillId="0" borderId="18" xfId="0" applyFont="1" applyBorder="1" applyAlignment="1" applyProtection="1">
      <alignment horizontal="center" vertical="center" wrapText="1"/>
    </xf>
    <xf numFmtId="3" fontId="11" fillId="0" borderId="18" xfId="1" applyNumberFormat="1" applyFont="1" applyBorder="1" applyAlignment="1" applyProtection="1">
      <alignment horizontal="center" vertical="center" wrapText="1"/>
    </xf>
    <xf numFmtId="49" fontId="11" fillId="0" borderId="49" xfId="1" applyNumberFormat="1" applyFont="1" applyBorder="1" applyAlignment="1" applyProtection="1">
      <alignment vertical="center" wrapText="1"/>
    </xf>
    <xf numFmtId="3" fontId="4" fillId="0" borderId="50" xfId="1" applyNumberFormat="1" applyFont="1" applyBorder="1" applyAlignment="1" applyProtection="1">
      <alignment vertical="center" wrapText="1"/>
    </xf>
    <xf numFmtId="49" fontId="11" fillId="0" borderId="50" xfId="1" applyNumberFormat="1" applyFont="1" applyBorder="1" applyAlignment="1" applyProtection="1">
      <alignment vertical="center" wrapText="1"/>
    </xf>
    <xf numFmtId="0" fontId="5" fillId="0" borderId="26" xfId="0" applyFont="1" applyBorder="1" applyAlignment="1" applyProtection="1">
      <alignment vertical="center"/>
    </xf>
    <xf numFmtId="0" fontId="5" fillId="0" borderId="26" xfId="0" applyFont="1" applyBorder="1" applyProtection="1"/>
    <xf numFmtId="49" fontId="7" fillId="3" borderId="0" xfId="1" applyNumberFormat="1" applyFont="1" applyFill="1" applyBorder="1" applyAlignment="1" applyProtection="1">
      <alignment vertical="center"/>
    </xf>
    <xf numFmtId="0" fontId="0" fillId="3" borderId="0" xfId="0" applyFill="1" applyBorder="1" applyProtection="1"/>
    <xf numFmtId="0" fontId="5" fillId="3" borderId="0" xfId="0" applyFont="1" applyFill="1" applyProtection="1"/>
    <xf numFmtId="0" fontId="21" fillId="0" borderId="0" xfId="0" applyFont="1" applyAlignment="1" applyProtection="1">
      <alignment vertical="center"/>
      <protection locked="0"/>
    </xf>
    <xf numFmtId="0" fontId="12" fillId="0" borderId="52" xfId="0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left" vertical="center" wrapText="1"/>
    </xf>
    <xf numFmtId="0" fontId="12" fillId="3" borderId="8" xfId="0" applyFont="1" applyFill="1" applyBorder="1" applyAlignment="1" applyProtection="1">
      <alignment horizontal="right" vertical="center"/>
    </xf>
    <xf numFmtId="4" fontId="5" fillId="3" borderId="20" xfId="0" applyNumberFormat="1" applyFont="1" applyFill="1" applyBorder="1" applyAlignment="1" applyProtection="1">
      <alignment horizontal="right" vertical="center"/>
    </xf>
    <xf numFmtId="4" fontId="5" fillId="3" borderId="21" xfId="0" applyNumberFormat="1" applyFont="1" applyFill="1" applyBorder="1" applyAlignment="1" applyProtection="1">
      <alignment horizontal="right" vertical="center" wrapText="1"/>
    </xf>
    <xf numFmtId="4" fontId="5" fillId="0" borderId="7" xfId="0" applyNumberFormat="1" applyFont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4" fontId="5" fillId="0" borderId="16" xfId="0" applyNumberFormat="1" applyFont="1" applyFill="1" applyBorder="1" applyAlignment="1" applyProtection="1">
      <alignment horizontal="right" vertical="center"/>
      <protection locked="0"/>
    </xf>
    <xf numFmtId="4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4" fontId="5" fillId="0" borderId="2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1" xfId="0" applyNumberFormat="1" applyFont="1" applyFill="1" applyBorder="1" applyAlignment="1" applyProtection="1">
      <alignment horizontal="right" vertical="center"/>
      <protection locked="0"/>
    </xf>
    <xf numFmtId="4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9" fontId="5" fillId="0" borderId="7" xfId="0" applyNumberFormat="1" applyFont="1" applyFill="1" applyBorder="1" applyAlignment="1" applyProtection="1">
      <alignment horizontal="lef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4" fontId="5" fillId="2" borderId="16" xfId="0" applyNumberFormat="1" applyFont="1" applyFill="1" applyBorder="1" applyAlignment="1" applyProtection="1">
      <alignment horizontal="right" vertical="center"/>
      <protection locked="0"/>
    </xf>
    <xf numFmtId="4" fontId="5" fillId="2" borderId="10" xfId="0" applyNumberFormat="1" applyFont="1" applyFill="1" applyBorder="1" applyAlignment="1" applyProtection="1">
      <alignment horizontal="right" vertical="center"/>
      <protection locked="0"/>
    </xf>
    <xf numFmtId="4" fontId="5" fillId="2" borderId="11" xfId="0" applyNumberFormat="1" applyFont="1" applyFill="1" applyBorder="1" applyAlignment="1" applyProtection="1">
      <alignment horizontal="right" vertical="center"/>
      <protection locked="0"/>
    </xf>
    <xf numFmtId="4" fontId="5" fillId="2" borderId="27" xfId="0" applyNumberFormat="1" applyFont="1" applyFill="1" applyBorder="1" applyAlignment="1" applyProtection="1">
      <alignment horizontal="right" vertical="top"/>
    </xf>
    <xf numFmtId="4" fontId="5" fillId="2" borderId="3" xfId="0" applyNumberFormat="1" applyFont="1" applyFill="1" applyBorder="1" applyAlignment="1" applyProtection="1">
      <alignment horizontal="right" vertical="top"/>
    </xf>
    <xf numFmtId="4" fontId="5" fillId="2" borderId="6" xfId="0" applyNumberFormat="1" applyFont="1" applyFill="1" applyBorder="1" applyAlignment="1" applyProtection="1">
      <alignment horizontal="right" vertical="top"/>
    </xf>
    <xf numFmtId="0" fontId="6" fillId="0" borderId="8" xfId="0" applyFont="1" applyBorder="1" applyAlignment="1" applyProtection="1">
      <alignment horizontal="right" vertical="center"/>
    </xf>
    <xf numFmtId="4" fontId="5" fillId="2" borderId="30" xfId="0" applyNumberFormat="1" applyFont="1" applyFill="1" applyBorder="1" applyAlignment="1" applyProtection="1">
      <alignment horizontal="right" vertical="center"/>
    </xf>
    <xf numFmtId="4" fontId="5" fillId="2" borderId="38" xfId="0" applyNumberFormat="1" applyFont="1" applyFill="1" applyBorder="1" applyAlignment="1" applyProtection="1">
      <alignment horizontal="right" vertical="center"/>
    </xf>
    <xf numFmtId="4" fontId="4" fillId="2" borderId="43" xfId="1" applyNumberFormat="1" applyFont="1" applyFill="1" applyBorder="1" applyAlignment="1" applyProtection="1">
      <alignment vertical="center" wrapText="1"/>
    </xf>
    <xf numFmtId="4" fontId="4" fillId="2" borderId="30" xfId="1" applyNumberFormat="1" applyFont="1" applyFill="1" applyBorder="1" applyAlignment="1" applyProtection="1">
      <alignment vertical="center" wrapText="1"/>
    </xf>
    <xf numFmtId="4" fontId="4" fillId="2" borderId="38" xfId="1" applyNumberFormat="1" applyFont="1" applyFill="1" applyBorder="1" applyAlignment="1" applyProtection="1">
      <alignment vertical="center" wrapText="1"/>
    </xf>
    <xf numFmtId="4" fontId="4" fillId="2" borderId="2" xfId="0" applyNumberFormat="1" applyFont="1" applyFill="1" applyBorder="1" applyAlignment="1" applyProtection="1">
      <alignment horizontal="righ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49" fontId="5" fillId="0" borderId="16" xfId="0" applyNumberFormat="1" applyFont="1" applyBorder="1" applyAlignment="1" applyProtection="1">
      <alignment horizontal="left" vertical="top" wrapText="1"/>
      <protection locked="0"/>
    </xf>
    <xf numFmtId="49" fontId="5" fillId="0" borderId="17" xfId="0" applyNumberFormat="1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49" fontId="5" fillId="0" borderId="3" xfId="0" applyNumberFormat="1" applyFont="1" applyBorder="1" applyAlignment="1" applyProtection="1">
      <alignment horizontal="left" vertical="top" wrapText="1"/>
      <protection locked="0"/>
    </xf>
    <xf numFmtId="49" fontId="5" fillId="0" borderId="11" xfId="0" applyNumberFormat="1" applyFont="1" applyBorder="1" applyAlignment="1" applyProtection="1">
      <alignment horizontal="left" vertical="top" wrapText="1"/>
      <protection locked="0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3" fontId="25" fillId="0" borderId="3" xfId="1" applyNumberFormat="1" applyFont="1" applyFill="1" applyBorder="1" applyAlignment="1" applyProtection="1">
      <alignment vertical="center" wrapText="1"/>
      <protection locked="0"/>
    </xf>
    <xf numFmtId="3" fontId="25" fillId="0" borderId="4" xfId="1" applyNumberFormat="1" applyFont="1" applyFill="1" applyBorder="1" applyAlignment="1" applyProtection="1">
      <alignment vertical="center" wrapText="1"/>
      <protection locked="0"/>
    </xf>
    <xf numFmtId="3" fontId="25" fillId="0" borderId="34" xfId="1" applyNumberFormat="1" applyFont="1" applyFill="1" applyBorder="1" applyAlignment="1" applyProtection="1">
      <alignment vertical="center" wrapText="1"/>
      <protection locked="0"/>
    </xf>
    <xf numFmtId="0" fontId="23" fillId="0" borderId="16" xfId="0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49" fontId="5" fillId="0" borderId="0" xfId="0" applyNumberFormat="1" applyFont="1" applyProtection="1"/>
    <xf numFmtId="49" fontId="4" fillId="0" borderId="0" xfId="0" applyNumberFormat="1" applyFont="1" applyProtection="1"/>
    <xf numFmtId="0" fontId="26" fillId="0" borderId="0" xfId="0" applyFont="1" applyProtection="1"/>
    <xf numFmtId="0" fontId="21" fillId="0" borderId="0" xfId="0" applyFont="1" applyFill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8" fillId="0" borderId="52" xfId="0" applyFont="1" applyBorder="1" applyAlignment="1" applyProtection="1">
      <alignment horizontal="center" vertical="center"/>
    </xf>
    <xf numFmtId="0" fontId="21" fillId="0" borderId="52" xfId="0" applyFont="1" applyFill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2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</xf>
    <xf numFmtId="0" fontId="23" fillId="0" borderId="40" xfId="0" applyFont="1" applyBorder="1" applyAlignment="1" applyProtection="1">
      <alignment horizontal="left" vertical="center" wrapText="1"/>
      <protection locked="0"/>
    </xf>
    <xf numFmtId="0" fontId="23" fillId="0" borderId="41" xfId="0" applyFont="1" applyBorder="1" applyAlignment="1" applyProtection="1">
      <alignment horizontal="left" vertical="center" wrapText="1"/>
      <protection locked="0"/>
    </xf>
    <xf numFmtId="0" fontId="23" fillId="0" borderId="42" xfId="0" applyFont="1" applyBorder="1" applyAlignment="1" applyProtection="1">
      <alignment horizontal="left" vertical="center" wrapText="1"/>
      <protection locked="0"/>
    </xf>
    <xf numFmtId="3" fontId="23" fillId="0" borderId="37" xfId="1" applyNumberFormat="1" applyFont="1" applyBorder="1" applyAlignment="1" applyProtection="1">
      <alignment horizontal="left" vertical="center" wrapText="1"/>
      <protection locked="0"/>
    </xf>
    <xf numFmtId="3" fontId="23" fillId="0" borderId="38" xfId="1" applyNumberFormat="1" applyFont="1" applyBorder="1" applyAlignment="1" applyProtection="1">
      <alignment horizontal="left" vertical="center" wrapText="1"/>
      <protection locked="0"/>
    </xf>
    <xf numFmtId="3" fontId="23" fillId="0" borderId="3" xfId="1" applyNumberFormat="1" applyFont="1" applyBorder="1" applyAlignment="1" applyProtection="1">
      <alignment horizontal="left" vertical="center" wrapText="1"/>
      <protection locked="0"/>
    </xf>
    <xf numFmtId="3" fontId="23" fillId="0" borderId="4" xfId="1" applyNumberFormat="1" applyFont="1" applyBorder="1" applyAlignment="1" applyProtection="1">
      <alignment horizontal="left" vertical="center" wrapText="1"/>
      <protection locked="0"/>
    </xf>
    <xf numFmtId="3" fontId="23" fillId="0" borderId="34" xfId="1" applyNumberFormat="1" applyFont="1" applyBorder="1" applyAlignment="1" applyProtection="1">
      <alignment horizontal="left" vertical="center" wrapText="1"/>
      <protection locked="0"/>
    </xf>
    <xf numFmtId="3" fontId="23" fillId="0" borderId="6" xfId="1" applyNumberFormat="1" applyFont="1" applyFill="1" applyBorder="1" applyAlignment="1" applyProtection="1">
      <alignment horizontal="left" vertical="center" wrapText="1"/>
      <protection locked="0"/>
    </xf>
    <xf numFmtId="3" fontId="23" fillId="0" borderId="7" xfId="1" applyNumberFormat="1" applyFont="1" applyFill="1" applyBorder="1" applyAlignment="1" applyProtection="1">
      <alignment horizontal="left" vertical="center" wrapText="1"/>
      <protection locked="0"/>
    </xf>
    <xf numFmtId="3" fontId="23" fillId="0" borderId="35" xfId="1" applyNumberFormat="1" applyFont="1" applyFill="1" applyBorder="1" applyAlignment="1" applyProtection="1">
      <alignment horizontal="left" vertical="center" wrapText="1"/>
      <protection locked="0"/>
    </xf>
    <xf numFmtId="3" fontId="11" fillId="0" borderId="17" xfId="1" applyNumberFormat="1" applyFont="1" applyBorder="1" applyAlignment="1" applyProtection="1">
      <alignment horizontal="left" vertical="center"/>
    </xf>
    <xf numFmtId="3" fontId="4" fillId="0" borderId="32" xfId="1" applyNumberFormat="1" applyFont="1" applyBorder="1" applyAlignment="1" applyProtection="1">
      <alignment horizontal="left" vertical="center"/>
    </xf>
    <xf numFmtId="3" fontId="4" fillId="0" borderId="33" xfId="1" applyNumberFormat="1" applyFont="1" applyBorder="1" applyAlignment="1" applyProtection="1">
      <alignment horizontal="left" vertical="center"/>
    </xf>
    <xf numFmtId="3" fontId="23" fillId="0" borderId="2" xfId="1" applyNumberFormat="1" applyFont="1" applyBorder="1" applyAlignment="1" applyProtection="1">
      <alignment horizontal="left" vertical="center" wrapText="1"/>
      <protection locked="0"/>
    </xf>
    <xf numFmtId="3" fontId="23" fillId="0" borderId="30" xfId="1" applyNumberFormat="1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3" fontId="11" fillId="0" borderId="47" xfId="1" applyNumberFormat="1" applyFont="1" applyBorder="1" applyAlignment="1" applyProtection="1">
      <alignment horizontal="left" vertical="center" wrapText="1"/>
    </xf>
    <xf numFmtId="3" fontId="11" fillId="0" borderId="44" xfId="1" applyNumberFormat="1" applyFont="1" applyBorder="1" applyAlignment="1" applyProtection="1">
      <alignment horizontal="left" vertical="center" wrapText="1"/>
    </xf>
    <xf numFmtId="4" fontId="23" fillId="0" borderId="11" xfId="0" applyNumberFormat="1" applyFont="1" applyBorder="1" applyAlignment="1" applyProtection="1">
      <alignment horizontal="right" vertical="center"/>
      <protection locked="0"/>
    </xf>
    <xf numFmtId="4" fontId="23" fillId="0" borderId="16" xfId="0" applyNumberFormat="1" applyFont="1" applyBorder="1" applyAlignment="1" applyProtection="1">
      <alignment horizontal="right" vertical="center"/>
      <protection locked="0"/>
    </xf>
    <xf numFmtId="3" fontId="11" fillId="0" borderId="51" xfId="1" applyNumberFormat="1" applyFont="1" applyBorder="1" applyAlignment="1" applyProtection="1">
      <alignment horizontal="left" vertical="center" wrapText="1"/>
    </xf>
    <xf numFmtId="4" fontId="5" fillId="2" borderId="11" xfId="0" applyNumberFormat="1" applyFont="1" applyFill="1" applyBorder="1" applyAlignment="1" applyProtection="1">
      <alignment horizontal="right" vertical="center"/>
    </xf>
    <xf numFmtId="4" fontId="5" fillId="2" borderId="16" xfId="0" applyNumberFormat="1" applyFont="1" applyFill="1" applyBorder="1" applyAlignment="1" applyProtection="1">
      <alignment horizontal="right" vertical="center"/>
    </xf>
    <xf numFmtId="0" fontId="8" fillId="0" borderId="45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4" fontId="5" fillId="2" borderId="48" xfId="0" applyNumberFormat="1" applyFont="1" applyFill="1" applyBorder="1" applyAlignment="1" applyProtection="1">
      <alignment horizontal="right" vertical="center"/>
    </xf>
    <xf numFmtId="4" fontId="5" fillId="2" borderId="46" xfId="0" applyNumberFormat="1" applyFont="1" applyFill="1" applyBorder="1" applyAlignment="1" applyProtection="1">
      <alignment horizontal="right" vertical="center"/>
    </xf>
    <xf numFmtId="3" fontId="11" fillId="0" borderId="11" xfId="1" applyNumberFormat="1" applyFont="1" applyBorder="1" applyAlignment="1" applyProtection="1">
      <alignment horizontal="left" vertical="center" wrapText="1"/>
    </xf>
    <xf numFmtId="3" fontId="11" fillId="0" borderId="16" xfId="1" applyNumberFormat="1" applyFont="1" applyBorder="1" applyAlignment="1" applyProtection="1">
      <alignment horizontal="left" vertical="center" wrapText="1"/>
    </xf>
    <xf numFmtId="4" fontId="5" fillId="0" borderId="11" xfId="0" applyNumberFormat="1" applyFont="1" applyFill="1" applyBorder="1" applyAlignment="1" applyProtection="1">
      <alignment horizontal="right" vertical="center"/>
    </xf>
    <xf numFmtId="4" fontId="5" fillId="0" borderId="16" xfId="0" applyNumberFormat="1" applyFont="1" applyFill="1" applyBorder="1" applyAlignment="1" applyProtection="1">
      <alignment horizontal="right" vertical="center"/>
    </xf>
    <xf numFmtId="49" fontId="10" fillId="4" borderId="8" xfId="0" applyNumberFormat="1" applyFont="1" applyFill="1" applyBorder="1" applyAlignment="1" applyProtection="1">
      <alignment horizontal="left" vertical="center"/>
    </xf>
    <xf numFmtId="49" fontId="12" fillId="2" borderId="22" xfId="0" applyNumberFormat="1" applyFont="1" applyFill="1" applyBorder="1" applyAlignment="1" applyProtection="1">
      <alignment vertical="center"/>
    </xf>
    <xf numFmtId="49" fontId="12" fillId="2" borderId="13" xfId="0" applyNumberFormat="1" applyFont="1" applyFill="1" applyBorder="1" applyAlignment="1" applyProtection="1">
      <alignment vertical="center"/>
    </xf>
    <xf numFmtId="49" fontId="5" fillId="0" borderId="17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vertical="center"/>
    </xf>
    <xf numFmtId="49" fontId="5" fillId="0" borderId="3" xfId="0" applyNumberFormat="1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49" fontId="7" fillId="3" borderId="0" xfId="0" applyNumberFormat="1" applyFont="1" applyFill="1" applyBorder="1" applyAlignment="1" applyProtection="1">
      <alignment horizontal="left" vertical="center"/>
    </xf>
    <xf numFmtId="49" fontId="20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Border="1" applyAlignment="1" applyProtection="1">
      <alignment horizontal="left" vertical="center" wrapText="1"/>
    </xf>
    <xf numFmtId="4" fontId="10" fillId="2" borderId="8" xfId="0" applyNumberFormat="1" applyFont="1" applyFill="1" applyBorder="1" applyAlignment="1" applyProtection="1">
      <alignment horizontal="left" vertical="center"/>
    </xf>
    <xf numFmtId="0" fontId="2" fillId="4" borderId="8" xfId="0" applyFont="1" applyFill="1" applyBorder="1" applyAlignment="1" applyProtection="1">
      <alignment horizontal="left" vertical="center" wrapText="1"/>
    </xf>
    <xf numFmtId="49" fontId="8" fillId="0" borderId="0" xfId="1" applyNumberFormat="1" applyFont="1" applyBorder="1" applyAlignment="1" applyProtection="1">
      <alignment horizontal="left" vertical="center" wrapText="1"/>
    </xf>
    <xf numFmtId="49" fontId="8" fillId="0" borderId="0" xfId="1" applyNumberFormat="1" applyFont="1" applyBorder="1" applyAlignment="1" applyProtection="1">
      <alignment horizontal="left" vertical="center"/>
    </xf>
    <xf numFmtId="49" fontId="4" fillId="0" borderId="0" xfId="1" applyNumberFormat="1" applyFont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5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11" fillId="4" borderId="12" xfId="0" applyNumberFormat="1" applyFont="1" applyFill="1" applyBorder="1" applyAlignment="1" applyProtection="1">
      <alignment vertical="center"/>
    </xf>
    <xf numFmtId="49" fontId="11" fillId="4" borderId="13" xfId="0" applyNumberFormat="1" applyFont="1" applyFill="1" applyBorder="1" applyAlignment="1" applyProtection="1">
      <alignment vertical="center"/>
    </xf>
    <xf numFmtId="49" fontId="19" fillId="0" borderId="17" xfId="0" applyNumberFormat="1" applyFont="1" applyBorder="1" applyAlignment="1" applyProtection="1">
      <alignment horizontal="left" vertical="center" wrapText="1"/>
      <protection locked="0"/>
    </xf>
    <xf numFmtId="49" fontId="19" fillId="0" borderId="18" xfId="0" applyNumberFormat="1" applyFont="1" applyBorder="1" applyAlignment="1" applyProtection="1">
      <alignment horizontal="left" vertical="center" wrapText="1"/>
      <protection locked="0"/>
    </xf>
    <xf numFmtId="49" fontId="19" fillId="0" borderId="3" xfId="0" applyNumberFormat="1" applyFont="1" applyFill="1" applyBorder="1" applyAlignment="1" applyProtection="1">
      <alignment horizontal="left" vertical="center"/>
      <protection locked="0"/>
    </xf>
    <xf numFmtId="49" fontId="19" fillId="0" borderId="5" xfId="0" applyNumberFormat="1" applyFont="1" applyFill="1" applyBorder="1" applyAlignment="1" applyProtection="1">
      <alignment horizontal="left" vertical="center"/>
      <protection locked="0"/>
    </xf>
    <xf numFmtId="49" fontId="12" fillId="3" borderId="8" xfId="0" applyNumberFormat="1" applyFont="1" applyFill="1" applyBorder="1" applyAlignment="1" applyProtection="1">
      <alignment horizontal="left" vertical="center"/>
    </xf>
    <xf numFmtId="49" fontId="12" fillId="3" borderId="9" xfId="0" applyNumberFormat="1" applyFont="1" applyFill="1" applyBorder="1" applyAlignment="1" applyProtection="1">
      <alignment horizontal="left" vertical="center"/>
    </xf>
    <xf numFmtId="49" fontId="5" fillId="0" borderId="17" xfId="0" applyNumberFormat="1" applyFont="1" applyFill="1" applyBorder="1" applyAlignment="1" applyProtection="1">
      <alignment horizontal="left" vertical="center"/>
      <protection locked="0"/>
    </xf>
    <xf numFmtId="49" fontId="5" fillId="0" borderId="18" xfId="0" applyNumberFormat="1" applyFont="1" applyFill="1" applyBorder="1" applyAlignment="1" applyProtection="1">
      <alignment horizontal="left" vertical="center"/>
      <protection locked="0"/>
    </xf>
    <xf numFmtId="49" fontId="11" fillId="0" borderId="8" xfId="1" applyNumberFormat="1" applyFont="1" applyFill="1" applyBorder="1" applyAlignment="1" applyProtection="1">
      <alignment horizontal="left" vertical="center"/>
    </xf>
    <xf numFmtId="49" fontId="11" fillId="0" borderId="9" xfId="1" applyNumberFormat="1" applyFont="1" applyFill="1" applyBorder="1" applyAlignment="1" applyProtection="1">
      <alignment horizontal="left" vertical="center"/>
    </xf>
    <xf numFmtId="49" fontId="11" fillId="4" borderId="12" xfId="1" applyNumberFormat="1" applyFont="1" applyFill="1" applyBorder="1" applyAlignment="1" applyProtection="1">
      <alignment horizontal="left" vertical="center"/>
    </xf>
    <xf numFmtId="49" fontId="11" fillId="4" borderId="13" xfId="1" applyNumberFormat="1" applyFont="1" applyFill="1" applyBorder="1" applyAlignment="1" applyProtection="1">
      <alignment horizontal="left" vertical="center"/>
    </xf>
    <xf numFmtId="49" fontId="18" fillId="0" borderId="17" xfId="1" applyNumberFormat="1" applyFont="1" applyFill="1" applyBorder="1" applyAlignment="1" applyProtection="1">
      <alignment horizontal="left" vertical="center"/>
      <protection locked="0"/>
    </xf>
    <xf numFmtId="49" fontId="18" fillId="0" borderId="18" xfId="1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5" xfId="1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49" fontId="5" fillId="0" borderId="18" xfId="0" applyNumberFormat="1" applyFont="1" applyBorder="1" applyAlignment="1" applyProtection="1">
      <alignment horizontal="left" vertical="center"/>
      <protection locked="0"/>
    </xf>
    <xf numFmtId="49" fontId="6" fillId="0" borderId="19" xfId="0" applyNumberFormat="1" applyFont="1" applyBorder="1" applyAlignment="1" applyProtection="1">
      <alignment horizontal="left" vertical="center" wrapText="1"/>
      <protection locked="0"/>
    </xf>
    <xf numFmtId="49" fontId="12" fillId="4" borderId="17" xfId="0" applyNumberFormat="1" applyFont="1" applyFill="1" applyBorder="1" applyAlignment="1" applyProtection="1">
      <alignment horizontal="left" vertical="center"/>
    </xf>
    <xf numFmtId="49" fontId="12" fillId="4" borderId="18" xfId="0" applyNumberFormat="1" applyFont="1" applyFill="1" applyBorder="1" applyAlignment="1" applyProtection="1">
      <alignment horizontal="left" vertical="center"/>
    </xf>
    <xf numFmtId="49" fontId="12" fillId="0" borderId="53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vertical="center"/>
    </xf>
    <xf numFmtId="49" fontId="4" fillId="0" borderId="5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vertical="center"/>
    </xf>
    <xf numFmtId="49" fontId="4" fillId="0" borderId="5" xfId="0" applyNumberFormat="1" applyFont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5" xfId="0" applyNumberFormat="1" applyFont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49" fontId="14" fillId="0" borderId="17" xfId="0" applyNumberFormat="1" applyFont="1" applyBorder="1" applyAlignment="1" applyProtection="1">
      <alignment vertical="center"/>
    </xf>
    <xf numFmtId="49" fontId="14" fillId="0" borderId="18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49" fontId="11" fillId="5" borderId="8" xfId="0" applyNumberFormat="1" applyFont="1" applyFill="1" applyBorder="1" applyAlignment="1" applyProtection="1">
      <alignment horizontal="left" vertical="center" wrapText="1"/>
    </xf>
    <xf numFmtId="49" fontId="11" fillId="5" borderId="9" xfId="0" applyNumberFormat="1" applyFont="1" applyFill="1" applyBorder="1" applyAlignment="1" applyProtection="1">
      <alignment horizontal="left" vertical="center" wrapText="1"/>
    </xf>
    <xf numFmtId="49" fontId="4" fillId="0" borderId="17" xfId="0" applyNumberFormat="1" applyFont="1" applyBorder="1" applyAlignment="1" applyProtection="1">
      <alignment horizontal="left" vertical="center"/>
    </xf>
    <xf numFmtId="49" fontId="4" fillId="0" borderId="18" xfId="0" applyNumberFormat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49" fontId="2" fillId="5" borderId="8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Border="1" applyAlignment="1" applyProtection="1">
      <alignment vertical="center" wrapText="1"/>
      <protection locked="0"/>
    </xf>
    <xf numFmtId="49" fontId="4" fillId="0" borderId="5" xfId="0" applyNumberFormat="1" applyFont="1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 applyProtection="1">
      <alignment vertical="center"/>
      <protection locked="0"/>
    </xf>
    <xf numFmtId="49" fontId="4" fillId="0" borderId="5" xfId="0" applyNumberFormat="1" applyFont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</border>
      <protection locked="1" hidden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 patternType="solid">
          <bgColor theme="0" tint="-0.24994659260841701"/>
        </patternFill>
      </fill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color rgb="FFC0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numFmt numFmtId="4" formatCode="#,##0.00"/>
      <protection locked="0" hidden="0"/>
    </dxf>
    <dxf>
      <protection locked="1" hidden="0"/>
    </dxf>
    <dxf>
      <protection locked="0" hidden="0"/>
    </dxf>
    <dxf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protection locked="0" hidden="0"/>
    </dxf>
    <dxf>
      <protection locked="1" hidden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 patternType="solid"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B050"/>
      </font>
    </dxf>
    <dxf>
      <font>
        <color rgb="FFC00000"/>
      </font>
    </dxf>
    <dxf>
      <font>
        <b/>
        <i val="0"/>
        <color theme="3" tint="0.39994506668294322"/>
      </font>
      <fill>
        <patternFill>
          <bgColor theme="8" tint="0.79998168889431442"/>
        </patternFill>
      </fill>
    </dxf>
    <dxf>
      <font>
        <b/>
        <i val="0"/>
        <color theme="3" tint="0.39994506668294322"/>
      </font>
      <fill>
        <patternFill>
          <bgColor theme="8" tint="0.79998168889431442"/>
        </patternFill>
      </fill>
    </dxf>
    <dxf>
      <font>
        <b/>
        <i val="0"/>
        <color theme="3" tint="0.3999145481734672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FF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Naklady" displayName="Naklady" ref="D14:H46" totalsRowShown="0" headerRowDxfId="40" dataDxfId="39" tableBorderDxfId="38">
  <tableColumns count="5">
    <tableColumn id="1" xr3:uid="{00000000-0010-0000-0000-000001000000}" name="Bez DPH" dataDxfId="37"/>
    <tableColumn id="2" xr3:uid="{00000000-0010-0000-0000-000002000000}" name="DPH" dataDxfId="36"/>
    <tableColumn id="3" xr3:uid="{00000000-0010-0000-0000-000003000000}" name="Celkem" dataDxfId="35">
      <calculatedColumnFormula>SUM(D15:E15)</calculatedColumnFormula>
    </tableColumn>
    <tableColumn id="4" xr3:uid="{00000000-0010-0000-0000-000004000000}" name="Z toho čerpáno z dotace" dataDxfId="34"/>
    <tableColumn id="7" xr3:uid="{E59D36BD-D384-43AD-A27C-A5E75E9B4033}" name="Kontrola" dataDxfId="33">
      <calculatedColumnFormula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ulka10579" displayName="Tabulka10579" ref="D3:F26" totalsRowShown="0" headerRowDxfId="32" dataDxfId="31" tableBorderDxfId="30">
  <tableColumns count="3">
    <tableColumn id="1" xr3:uid="{00000000-0010-0000-0100-000001000000}" name="Bez DPH" dataDxfId="29"/>
    <tableColumn id="2" xr3:uid="{00000000-0010-0000-0100-000002000000}" name="DPH" dataDxfId="28"/>
    <tableColumn id="3" xr3:uid="{00000000-0010-0000-0100-000003000000}" name="Celkem" dataDxfId="27">
      <calculatedColumnFormula>SUM(D4:E4)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Seznam_dokladu" displayName="Seznam_dokladu" ref="A14:K514" totalsRowShown="0" headerRowDxfId="13" headerRowBorderDxfId="12" tableBorderDxfId="11">
  <autoFilter ref="A14:K514" xr:uid="{00000000-0009-0000-0100-000002000000}"/>
  <tableColumns count="11">
    <tableColumn id="1" xr3:uid="{00000000-0010-0000-0200-000001000000}" name="Č." dataDxfId="10"/>
    <tableColumn id="2" xr3:uid="{00000000-0010-0000-0200-000002000000}" name="Číslo účetního dokladu_x000a_(nikoli č. pořadové)" dataDxfId="9"/>
    <tableColumn id="3" xr3:uid="{00000000-0010-0000-0200-000003000000}" name="Druh prvotního dokladu (faktura, prac. smlouva apod.)" dataDxfId="8"/>
    <tableColumn id="4" xr3:uid="{00000000-0010-0000-0200-000004000000}" name="Dodavatel / zaměstnanec_x000a_(komu bylo hrazeno)" dataDxfId="7"/>
    <tableColumn id="6" xr3:uid="{00000000-0010-0000-0200-000006000000}" name="Účel_x000a_(za co by hrazeno, předmět plnění)" dataDxfId="6"/>
    <tableColumn id="7" xr3:uid="{00000000-0010-0000-0200-000007000000}" name="Kód položky struktury dotace_x000a_(I / II / III)" dataDxfId="5"/>
    <tableColumn id="8" xr3:uid="{00000000-0010-0000-0200-000008000000}" name="Datum úhrady_x000a_(datum odečtení z účtu)" dataDxfId="4"/>
    <tableColumn id="9" xr3:uid="{00000000-0010-0000-0200-000009000000}" name="Částka bez DPH" dataDxfId="3"/>
    <tableColumn id="10" xr3:uid="{00000000-0010-0000-0200-00000A000000}" name="DPH" dataDxfId="2"/>
    <tableColumn id="5" xr3:uid="{00000000-0010-0000-0200-000005000000}" name="Částka celkem" dataDxfId="1">
      <calculatedColumnFormula>SUM(Seznam_dokladu[[#This Row],[Částka bez DPH]:[DPH]])</calculatedColumnFormula>
    </tableColumn>
    <tableColumn id="11" xr3:uid="{00000000-0010-0000-0200-00000B000000}" name="Hrazeno z dotac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zoomScale="80" zoomScaleNormal="80" workbookViewId="0">
      <selection activeCell="D7" sqref="D7:G7"/>
    </sheetView>
  </sheetViews>
  <sheetFormatPr defaultColWidth="9.140625" defaultRowHeight="14.25" x14ac:dyDescent="0.25"/>
  <cols>
    <col min="1" max="1" width="4.85546875" style="19" customWidth="1"/>
    <col min="2" max="2" width="23.42578125" style="46" customWidth="1"/>
    <col min="3" max="3" width="33.5703125" style="47" customWidth="1"/>
    <col min="4" max="4" width="22.42578125" style="48" bestFit="1" customWidth="1"/>
    <col min="5" max="5" width="21.5703125" style="48" customWidth="1"/>
    <col min="6" max="6" width="14.140625" style="48" customWidth="1"/>
    <col min="7" max="7" width="31.28515625" style="24" customWidth="1"/>
    <col min="8" max="8" width="20.140625" style="5" customWidth="1"/>
    <col min="9" max="16384" width="9.140625" style="5"/>
  </cols>
  <sheetData>
    <row r="1" spans="1:8" ht="20.25" x14ac:dyDescent="0.25">
      <c r="A1" s="69"/>
      <c r="B1" s="3" t="s">
        <v>100</v>
      </c>
      <c r="C1" s="112"/>
      <c r="D1" s="2"/>
      <c r="E1" s="2"/>
      <c r="F1" s="2"/>
      <c r="G1" s="4"/>
    </row>
    <row r="2" spans="1:8" x14ac:dyDescent="0.25">
      <c r="B2" s="113"/>
      <c r="C2" s="119"/>
      <c r="D2" s="2"/>
      <c r="E2" s="228"/>
      <c r="F2" s="2"/>
      <c r="G2" s="114"/>
    </row>
    <row r="3" spans="1:8" ht="20.100000000000001" customHeight="1" x14ac:dyDescent="0.25">
      <c r="A3" s="61"/>
      <c r="B3" s="120" t="s">
        <v>108</v>
      </c>
      <c r="C3" s="271" t="s">
        <v>174</v>
      </c>
      <c r="D3" s="272"/>
      <c r="E3" s="272"/>
      <c r="F3" s="272"/>
      <c r="G3" s="273"/>
      <c r="H3" s="15"/>
    </row>
    <row r="4" spans="1:8" ht="20.100000000000001" customHeight="1" x14ac:dyDescent="0.25">
      <c r="B4" s="121" t="s">
        <v>140</v>
      </c>
      <c r="C4" s="242" t="s">
        <v>1</v>
      </c>
      <c r="D4" s="243"/>
      <c r="E4" s="243"/>
      <c r="F4" s="243"/>
      <c r="G4" s="244"/>
    </row>
    <row r="5" spans="1:8" ht="20.100000000000001" customHeight="1" x14ac:dyDescent="0.25">
      <c r="A5" s="61"/>
      <c r="B5" s="121" t="s">
        <v>3</v>
      </c>
      <c r="C5" s="265" t="s">
        <v>107</v>
      </c>
      <c r="D5" s="266"/>
      <c r="E5" s="266"/>
      <c r="F5" s="266"/>
      <c r="G5" s="267"/>
    </row>
    <row r="6" spans="1:8" ht="20.100000000000001" customHeight="1" x14ac:dyDescent="0.25">
      <c r="A6" s="61"/>
      <c r="B6" s="121" t="s">
        <v>169</v>
      </c>
      <c r="C6" s="265" t="s">
        <v>107</v>
      </c>
      <c r="D6" s="266"/>
      <c r="E6" s="266"/>
      <c r="F6" s="266"/>
      <c r="G6" s="267"/>
    </row>
    <row r="7" spans="1:8" ht="25.5" x14ac:dyDescent="0.25">
      <c r="A7" s="71"/>
      <c r="B7" s="121" t="s">
        <v>173</v>
      </c>
      <c r="C7" s="245" t="s">
        <v>137</v>
      </c>
      <c r="D7" s="276" t="s">
        <v>179</v>
      </c>
      <c r="E7" s="277"/>
      <c r="F7" s="277"/>
      <c r="G7" s="278"/>
    </row>
    <row r="8" spans="1:8" ht="20.100000000000001" customHeight="1" x14ac:dyDescent="0.25">
      <c r="A8" s="61"/>
      <c r="B8" s="121" t="s">
        <v>4</v>
      </c>
      <c r="C8" s="265" t="s">
        <v>107</v>
      </c>
      <c r="D8" s="266"/>
      <c r="E8" s="266"/>
      <c r="F8" s="266"/>
      <c r="G8" s="267"/>
    </row>
    <row r="9" spans="1:8" ht="20.100000000000001" customHeight="1" x14ac:dyDescent="0.25">
      <c r="A9" s="61"/>
      <c r="B9" s="121" t="s">
        <v>5</v>
      </c>
      <c r="C9" s="265" t="s">
        <v>107</v>
      </c>
      <c r="D9" s="266"/>
      <c r="E9" s="266"/>
      <c r="F9" s="266"/>
      <c r="G9" s="267"/>
    </row>
    <row r="10" spans="1:8" ht="24" customHeight="1" x14ac:dyDescent="0.25">
      <c r="B10" s="121" t="s">
        <v>6</v>
      </c>
      <c r="C10" s="268" t="s">
        <v>1</v>
      </c>
      <c r="D10" s="269"/>
      <c r="E10" s="269"/>
      <c r="F10" s="269"/>
      <c r="G10" s="270"/>
      <c r="H10" s="15"/>
    </row>
    <row r="11" spans="1:8" ht="20.100000000000001" customHeight="1" x14ac:dyDescent="0.25">
      <c r="B11" s="121" t="s">
        <v>118</v>
      </c>
      <c r="C11" s="274" t="s">
        <v>107</v>
      </c>
      <c r="D11" s="274"/>
      <c r="E11" s="274"/>
      <c r="F11" s="274"/>
      <c r="G11" s="275"/>
    </row>
    <row r="12" spans="1:8" ht="25.5" x14ac:dyDescent="0.25">
      <c r="B12" s="122" t="s">
        <v>109</v>
      </c>
      <c r="C12" s="263" t="s">
        <v>107</v>
      </c>
      <c r="D12" s="263"/>
      <c r="E12" s="263"/>
      <c r="F12" s="263"/>
      <c r="G12" s="264"/>
    </row>
    <row r="13" spans="1:8" ht="15" x14ac:dyDescent="0.25">
      <c r="B13" s="115"/>
      <c r="C13" s="49"/>
      <c r="D13" s="49"/>
      <c r="E13" s="49"/>
      <c r="F13" s="49"/>
      <c r="G13" s="49"/>
    </row>
    <row r="14" spans="1:8" ht="14.45" customHeight="1" x14ac:dyDescent="0.25">
      <c r="B14" s="196"/>
      <c r="C14" s="193" t="s">
        <v>99</v>
      </c>
      <c r="D14" s="257" t="s">
        <v>97</v>
      </c>
      <c r="E14" s="258"/>
      <c r="F14" s="257" t="s">
        <v>98</v>
      </c>
      <c r="G14" s="259"/>
    </row>
    <row r="15" spans="1:8" ht="25.5" x14ac:dyDescent="0.25">
      <c r="B15" s="194" t="s">
        <v>96</v>
      </c>
      <c r="C15" s="178" t="s">
        <v>107</v>
      </c>
      <c r="D15" s="260" t="s">
        <v>107</v>
      </c>
      <c r="E15" s="261"/>
      <c r="F15" s="260" t="s">
        <v>107</v>
      </c>
      <c r="G15" s="262"/>
    </row>
    <row r="16" spans="1:8" x14ac:dyDescent="0.25">
      <c r="B16" s="150"/>
      <c r="C16" s="73"/>
      <c r="D16" s="151"/>
      <c r="E16" s="151"/>
      <c r="F16" s="151"/>
      <c r="G16" s="151"/>
    </row>
    <row r="17" spans="1:8" x14ac:dyDescent="0.25">
      <c r="B17" s="150"/>
      <c r="C17" s="73"/>
      <c r="D17" s="151"/>
      <c r="E17" s="151"/>
      <c r="F17" s="151"/>
      <c r="G17" s="151"/>
    </row>
    <row r="18" spans="1:8" ht="42" customHeight="1" x14ac:dyDescent="0.25">
      <c r="B18" s="195"/>
      <c r="C18" s="192" t="s">
        <v>130</v>
      </c>
      <c r="D18" s="133" t="s">
        <v>131</v>
      </c>
      <c r="E18" s="149" t="s">
        <v>132</v>
      </c>
      <c r="F18" s="136"/>
      <c r="G18" s="23"/>
    </row>
    <row r="19" spans="1:8" ht="14.45" customHeight="1" x14ac:dyDescent="0.25">
      <c r="B19" s="283" t="s">
        <v>147</v>
      </c>
      <c r="C19" s="281" t="s">
        <v>107</v>
      </c>
      <c r="D19" s="284">
        <f>'2. Náklady'!G15</f>
        <v>0</v>
      </c>
      <c r="E19" s="288">
        <f>'4. Seznam dokladů'!H7</f>
        <v>0</v>
      </c>
      <c r="F19" s="286" t="str">
        <f>_xlfn.IFS(D19&gt;C19,"Čerpání dotace nesmí být vyšší než je max. výše stanovená v rozhodnutí.",E19&gt;C19,"Čerpání dotace nesmí být vyšší než je max. výše stanovená v rozhodnutí.",TRUE," ")</f>
        <v xml:space="preserve"> </v>
      </c>
      <c r="G19" s="287"/>
      <c r="H19" s="287"/>
    </row>
    <row r="20" spans="1:8" ht="14.45" customHeight="1" x14ac:dyDescent="0.25">
      <c r="B20" s="280"/>
      <c r="C20" s="282"/>
      <c r="D20" s="285"/>
      <c r="E20" s="289"/>
      <c r="F20" s="286" t="str">
        <f>IF(D19=E19," ","Čerpání z listu 2. Náklady neodpovídá čerpání z listu 4. Seznam dokladů.")</f>
        <v xml:space="preserve"> </v>
      </c>
      <c r="G20" s="287"/>
      <c r="H20" s="287"/>
    </row>
    <row r="21" spans="1:8" ht="14.45" customHeight="1" x14ac:dyDescent="0.25">
      <c r="B21" s="279" t="s">
        <v>148</v>
      </c>
      <c r="C21" s="281" t="s">
        <v>107</v>
      </c>
      <c r="D21" s="284">
        <f>'2. Náklady'!D9</f>
        <v>0</v>
      </c>
      <c r="E21" s="288">
        <f>'4. Seznam dokladů'!H9</f>
        <v>0</v>
      </c>
      <c r="F21" s="286" t="str">
        <f>_xlfn.IFS(D21&gt;C21,"Čerpání dotace nesmí být vyšší než je max. výše stanovená v rozhodnutí.",E21&gt;C21,"Čerpání dotace nesmí být vyšší než je max. výše stanovená v rozhodnutí.",TRUE," ")</f>
        <v xml:space="preserve"> </v>
      </c>
      <c r="G21" s="287"/>
      <c r="H21" s="287"/>
    </row>
    <row r="22" spans="1:8" ht="14.45" customHeight="1" x14ac:dyDescent="0.25">
      <c r="B22" s="280"/>
      <c r="C22" s="282"/>
      <c r="D22" s="285"/>
      <c r="E22" s="289"/>
      <c r="F22" s="286" t="str">
        <f>IF(D21=E21," ","Čerpání z listu 2. Náklady neodpovídá čerpání z listu 4. Seznam dokladů.")</f>
        <v xml:space="preserve"> </v>
      </c>
      <c r="G22" s="287"/>
      <c r="H22" s="287"/>
    </row>
    <row r="23" spans="1:8" ht="14.45" customHeight="1" x14ac:dyDescent="0.25">
      <c r="B23" s="279" t="s">
        <v>149</v>
      </c>
      <c r="C23" s="281" t="s">
        <v>107</v>
      </c>
      <c r="D23" s="284">
        <f>'2. Náklady'!D11</f>
        <v>0</v>
      </c>
      <c r="E23" s="288">
        <f>'4. Seznam dokladů'!H11</f>
        <v>0</v>
      </c>
      <c r="F23" s="286" t="str">
        <f>_xlfn.IFS(D23&gt;C23,"Čerpání dotace nesmí být vyšší než je max. výše stanovená v rozhodnutí.",E23&gt;C23,"Čerpání dotace nesmí být vyšší než je max. výše stanovená v rozhodnutí.",TRUE," ")</f>
        <v xml:space="preserve"> </v>
      </c>
      <c r="G23" s="287"/>
      <c r="H23" s="287"/>
    </row>
    <row r="24" spans="1:8" ht="14.45" customHeight="1" x14ac:dyDescent="0.25">
      <c r="B24" s="280"/>
      <c r="C24" s="282"/>
      <c r="D24" s="285"/>
      <c r="E24" s="289"/>
      <c r="F24" s="286" t="str">
        <f>IF(D23=E23," ","Čerpání z listu 2. Náklady neodpovídá čerpání z listu 4. Seznam dokladů.")</f>
        <v xml:space="preserve"> </v>
      </c>
      <c r="G24" s="287"/>
      <c r="H24" s="287"/>
    </row>
    <row r="25" spans="1:8" ht="14.45" customHeight="1" x14ac:dyDescent="0.25">
      <c r="B25" s="116"/>
      <c r="C25" s="135"/>
      <c r="D25" s="2"/>
      <c r="E25" s="134"/>
      <c r="F25" s="70"/>
      <c r="G25" s="23"/>
    </row>
    <row r="26" spans="1:8" ht="24.6" customHeight="1" x14ac:dyDescent="0.25">
      <c r="B26" s="120" t="s">
        <v>124</v>
      </c>
      <c r="C26" s="179" t="s">
        <v>107</v>
      </c>
      <c r="D26" s="2"/>
      <c r="E26" s="134"/>
      <c r="F26" s="70"/>
      <c r="G26" s="23"/>
    </row>
    <row r="27" spans="1:8" ht="24.95" customHeight="1" x14ac:dyDescent="0.25">
      <c r="B27" s="121" t="s">
        <v>104</v>
      </c>
      <c r="C27" s="229">
        <f>SUM(E19:E24)</f>
        <v>0</v>
      </c>
      <c r="D27" s="2"/>
      <c r="E27" s="134"/>
      <c r="F27" s="70"/>
      <c r="G27" s="23"/>
    </row>
    <row r="28" spans="1:8" ht="24.95" customHeight="1" x14ac:dyDescent="0.25">
      <c r="B28" s="122" t="s">
        <v>133</v>
      </c>
      <c r="C28" s="230" t="e">
        <f>C26-C27</f>
        <v>#VALUE!</v>
      </c>
      <c r="D28" s="2"/>
      <c r="E28" s="134"/>
      <c r="F28" s="70"/>
      <c r="G28" s="23"/>
    </row>
    <row r="29" spans="1:8" customFormat="1" ht="14.45" customHeight="1" x14ac:dyDescent="0.25">
      <c r="A29" s="152"/>
      <c r="B29" s="152"/>
      <c r="C29" s="152"/>
      <c r="D29" s="152"/>
      <c r="E29" s="152"/>
      <c r="F29" s="152"/>
      <c r="G29" s="152"/>
      <c r="H29" s="152"/>
    </row>
    <row r="30" spans="1:8" ht="24.95" customHeight="1" x14ac:dyDescent="0.25">
      <c r="B30" s="123" t="s">
        <v>105</v>
      </c>
      <c r="C30" s="231">
        <f>'2. Náklady'!D69</f>
        <v>0</v>
      </c>
      <c r="D30" s="2"/>
      <c r="E30" s="134"/>
      <c r="F30" s="70"/>
      <c r="G30" s="23"/>
    </row>
    <row r="31" spans="1:8" ht="24.95" customHeight="1" x14ac:dyDescent="0.25">
      <c r="B31" s="124" t="s">
        <v>106</v>
      </c>
      <c r="C31" s="232">
        <f>'3. Zdroje'!D28</f>
        <v>0</v>
      </c>
      <c r="D31" s="2"/>
      <c r="E31" s="134"/>
      <c r="F31" s="70"/>
      <c r="G31" s="23"/>
    </row>
    <row r="32" spans="1:8" ht="24.95" customHeight="1" x14ac:dyDescent="0.25">
      <c r="B32" s="125" t="s">
        <v>133</v>
      </c>
      <c r="C32" s="233">
        <f>C31-C30</f>
        <v>0</v>
      </c>
      <c r="D32" s="153" t="str">
        <f>IF(C31&gt;0,"Dle bodu č. 1 rozhodnutí o poskytnutí dotace je zisk až do výše poskytnuté dotace příjmem státního rozpočtu a musí být odveden."," ")</f>
        <v xml:space="preserve"> </v>
      </c>
      <c r="E32" s="134"/>
      <c r="F32" s="70"/>
      <c r="G32" s="23"/>
    </row>
    <row r="33" spans="2:7" x14ac:dyDescent="0.25">
      <c r="B33" s="74"/>
      <c r="C33" s="73"/>
      <c r="D33" s="70"/>
      <c r="E33" s="70"/>
      <c r="F33" s="70"/>
      <c r="G33" s="23"/>
    </row>
    <row r="35" spans="2:7" ht="15" x14ac:dyDescent="0.25">
      <c r="B35" s="1"/>
      <c r="C35" s="1"/>
      <c r="D35" s="1"/>
      <c r="E35" s="1"/>
      <c r="F35" s="1"/>
    </row>
  </sheetData>
  <sheetProtection algorithmName="SHA-512" hashValue="CJpZm53NClhFCsiOCxUCdSjutiT8DRUfLrVOBQc2sA+Kww2l8ZmBgZf2fYFB9vPUo9K2+q4IGzNjBVIATLjmJg==" saltValue="KhbURWmSKUxAlIuVPzLbRg==" spinCount="100000" sheet="1" formatCells="0" formatColumns="0" formatRows="0" insertColumns="0" insertRows="0" insertHyperlinks="0" deleteColumns="0" deleteRows="0" selectLockedCells="1"/>
  <dataConsolidate/>
  <mergeCells count="31">
    <mergeCell ref="D23:D24"/>
    <mergeCell ref="F19:H19"/>
    <mergeCell ref="E21:E22"/>
    <mergeCell ref="E23:E24"/>
    <mergeCell ref="F21:H21"/>
    <mergeCell ref="F23:H23"/>
    <mergeCell ref="F22:H22"/>
    <mergeCell ref="F24:H24"/>
    <mergeCell ref="F20:H20"/>
    <mergeCell ref="D19:D20"/>
    <mergeCell ref="E19:E20"/>
    <mergeCell ref="D21:D22"/>
    <mergeCell ref="B23:B24"/>
    <mergeCell ref="C23:C24"/>
    <mergeCell ref="C21:C22"/>
    <mergeCell ref="B19:B20"/>
    <mergeCell ref="C19:C20"/>
    <mergeCell ref="B21:B22"/>
    <mergeCell ref="C9:G9"/>
    <mergeCell ref="C10:G10"/>
    <mergeCell ref="C3:G3"/>
    <mergeCell ref="C11:G11"/>
    <mergeCell ref="C5:G5"/>
    <mergeCell ref="C8:G8"/>
    <mergeCell ref="C6:G6"/>
    <mergeCell ref="D7:G7"/>
    <mergeCell ref="D14:E14"/>
    <mergeCell ref="F14:G14"/>
    <mergeCell ref="D15:E15"/>
    <mergeCell ref="F15:G15"/>
    <mergeCell ref="C12:G12"/>
  </mergeCells>
  <conditionalFormatting sqref="C32">
    <cfRule type="cellIs" dxfId="75" priority="56" operator="greaterThan">
      <formula>0</formula>
    </cfRule>
  </conditionalFormatting>
  <conditionalFormatting sqref="E19:E20">
    <cfRule type="cellIs" dxfId="74" priority="27" operator="greaterThan">
      <formula>$C$19</formula>
    </cfRule>
    <cfRule type="cellIs" dxfId="73" priority="33" operator="notEqual">
      <formula>$D$19</formula>
    </cfRule>
  </conditionalFormatting>
  <conditionalFormatting sqref="D19:D20">
    <cfRule type="cellIs" dxfId="72" priority="28" operator="greaterThan">
      <formula>$C$19</formula>
    </cfRule>
    <cfRule type="cellIs" dxfId="71" priority="32" operator="notEqual">
      <formula>$E$19</formula>
    </cfRule>
  </conditionalFormatting>
  <conditionalFormatting sqref="C19:C20">
    <cfRule type="cellIs" dxfId="70" priority="29" operator="equal">
      <formula>"vyplňte"</formula>
    </cfRule>
    <cfRule type="cellIs" dxfId="69" priority="30" operator="lessThan">
      <formula>$E$19</formula>
    </cfRule>
    <cfRule type="cellIs" dxfId="68" priority="31" operator="lessThan">
      <formula>$D$19</formula>
    </cfRule>
  </conditionalFormatting>
  <conditionalFormatting sqref="C21:C22">
    <cfRule type="cellIs" dxfId="67" priority="24" operator="equal">
      <formula>"vyplňte"</formula>
    </cfRule>
    <cfRule type="cellIs" dxfId="66" priority="25" operator="lessThan">
      <formula>$E$21</formula>
    </cfRule>
    <cfRule type="cellIs" dxfId="65" priority="26" operator="lessThan">
      <formula>$D$21</formula>
    </cfRule>
  </conditionalFormatting>
  <conditionalFormatting sqref="C23:C24">
    <cfRule type="cellIs" dxfId="64" priority="21" operator="equal">
      <formula>"vyplňte"</formula>
    </cfRule>
    <cfRule type="cellIs" dxfId="63" priority="22" operator="lessThan">
      <formula>$E$23</formula>
    </cfRule>
    <cfRule type="cellIs" dxfId="62" priority="23" operator="lessThan">
      <formula>$D$23</formula>
    </cfRule>
  </conditionalFormatting>
  <conditionalFormatting sqref="D21:D22">
    <cfRule type="cellIs" dxfId="61" priority="16" operator="greaterThan">
      <formula>$C$21</formula>
    </cfRule>
    <cfRule type="cellIs" dxfId="60" priority="17" operator="notEqual">
      <formula>$E$21</formula>
    </cfRule>
  </conditionalFormatting>
  <conditionalFormatting sqref="E21:E22">
    <cfRule type="cellIs" dxfId="59" priority="14" operator="greaterThan">
      <formula>$C$21</formula>
    </cfRule>
    <cfRule type="cellIs" dxfId="58" priority="15" operator="notEqual">
      <formula>$D$21</formula>
    </cfRule>
  </conditionalFormatting>
  <conditionalFormatting sqref="E23:E24">
    <cfRule type="cellIs" dxfId="57" priority="10" operator="greaterThan">
      <formula>$C$23</formula>
    </cfRule>
    <cfRule type="cellIs" dxfId="56" priority="11" operator="notEqual">
      <formula>$D$23</formula>
    </cfRule>
  </conditionalFormatting>
  <conditionalFormatting sqref="D23:D24">
    <cfRule type="cellIs" dxfId="55" priority="8" operator="greaterThan">
      <formula>$C$23</formula>
    </cfRule>
    <cfRule type="cellIs" dxfId="54" priority="9" operator="notEqual">
      <formula>$E$23</formula>
    </cfRule>
  </conditionalFormatting>
  <conditionalFormatting sqref="C4:G4">
    <cfRule type="cellIs" dxfId="53" priority="3" operator="equal">
      <formula>"- VYBERTE ZE SEZNAMU -"</formula>
    </cfRule>
  </conditionalFormatting>
  <conditionalFormatting sqref="C10:G10">
    <cfRule type="cellIs" dxfId="52" priority="2" operator="equal">
      <formula>"- VYBERTE ZE SEZNAMU -"</formula>
    </cfRule>
  </conditionalFormatting>
  <conditionalFormatting sqref="C7">
    <cfRule type="cellIs" dxfId="51" priority="1" operator="equal">
      <formula>"- VYBERTE MOŽNOST ANO / NE -"</formula>
    </cfRule>
  </conditionalFormatting>
  <pageMargins left="0.70866141732283472" right="0.70866141732283472" top="0.78740157480314965" bottom="0.78740157480314965" header="0.31496062992125984" footer="0.31496062992125984"/>
  <pageSetup paperSize="9" scale="70" orientation="landscape" r:id="rId1"/>
  <headerFooter>
    <oddFooter>&amp;C&amp;P</oddFooter>
  </headerFooter>
  <ignoredErrors>
    <ignoredError sqref="G19:H19 G21:H21 G20:H20 G23:H23" unlockedFormula="1"/>
    <ignoredError sqref="F21 F23" formula="1" unlockedFormula="1"/>
    <ignoredError sqref="F22 F24 F20" 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'5. Data'!$A$2:$A$7</xm:f>
          </x14:formula1>
          <xm:sqref>C10:G10</xm:sqref>
        </x14:dataValidation>
        <x14:dataValidation type="list" allowBlank="1" showInputMessage="1" showErrorMessage="1" xr:uid="{00000000-0002-0000-0000-000001000000}">
          <x14:formula1>
            <xm:f>'5. Data'!$A$10:$A$12</xm:f>
          </x14:formula1>
          <xm:sqref>C7</xm:sqref>
        </x14:dataValidation>
        <x14:dataValidation type="list" allowBlank="1" showInputMessage="1" showErrorMessage="1" xr:uid="{00000000-0002-0000-0000-000002000000}">
          <x14:formula1>
            <xm:f>'5. Data'!$A$14:$A$18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showGridLines="0" zoomScale="64" zoomScaleNormal="114" workbookViewId="0">
      <selection activeCell="B16" sqref="B16:C16"/>
    </sheetView>
  </sheetViews>
  <sheetFormatPr defaultColWidth="9.140625" defaultRowHeight="14.25" x14ac:dyDescent="0.25"/>
  <cols>
    <col min="1" max="1" width="4.85546875" style="19" customWidth="1"/>
    <col min="2" max="2" width="27.5703125" style="46" customWidth="1"/>
    <col min="3" max="3" width="25.42578125" style="47" customWidth="1"/>
    <col min="4" max="4" width="18.5703125" style="48" customWidth="1"/>
    <col min="5" max="5" width="12.5703125" style="48" customWidth="1"/>
    <col min="6" max="6" width="18.5703125" style="48" customWidth="1"/>
    <col min="7" max="7" width="18.5703125" style="24" customWidth="1"/>
    <col min="8" max="8" width="0.140625" style="202" customWidth="1"/>
    <col min="9" max="16384" width="9.140625" style="5"/>
  </cols>
  <sheetData>
    <row r="1" spans="1:8" ht="20.25" customHeight="1" x14ac:dyDescent="0.25">
      <c r="A1" s="187"/>
      <c r="B1" s="303" t="s">
        <v>9</v>
      </c>
      <c r="C1" s="303"/>
      <c r="D1" s="303"/>
      <c r="E1" s="188"/>
      <c r="F1" s="188"/>
      <c r="G1" s="189"/>
    </row>
    <row r="2" spans="1:8" ht="14.1" customHeight="1" x14ac:dyDescent="0.25">
      <c r="A2" s="59"/>
      <c r="B2" s="304"/>
      <c r="C2" s="304"/>
      <c r="D2" s="304"/>
      <c r="E2" s="2"/>
      <c r="F2" s="2"/>
      <c r="G2" s="4"/>
    </row>
    <row r="3" spans="1:8" ht="14.1" customHeight="1" x14ac:dyDescent="0.25">
      <c r="A3" s="59"/>
      <c r="B3" s="197"/>
      <c r="C3" s="130" t="s">
        <v>123</v>
      </c>
      <c r="D3" s="130" t="s">
        <v>120</v>
      </c>
      <c r="E3" s="2"/>
      <c r="F3" s="2"/>
      <c r="G3" s="4"/>
    </row>
    <row r="4" spans="1:8" ht="17.25" customHeight="1" x14ac:dyDescent="0.25">
      <c r="A4" s="59"/>
      <c r="B4" s="131" t="s">
        <v>122</v>
      </c>
      <c r="C4" s="129" t="str">
        <f>IF('1. Souhrn'!C26="vyplňte","x",'1. Souhrn'!C26)</f>
        <v>x</v>
      </c>
      <c r="D4" s="235">
        <f>SUM(G15,G26,G48)</f>
        <v>0</v>
      </c>
      <c r="E4" s="154" t="str">
        <f>_xlfn.IFS(C4="x"," ",C4&gt;D4,"Čerpání neodpovídá poskytnuté dotaci.",D4&lt;C4,"Čerpání neodpovídá poskytnuté dotaci.",TRUE," ")</f>
        <v xml:space="preserve"> </v>
      </c>
      <c r="F4" s="2"/>
      <c r="G4" s="4"/>
    </row>
    <row r="5" spans="1:8" ht="14.1" customHeight="1" x14ac:dyDescent="0.25">
      <c r="A5" s="59"/>
      <c r="B5" s="106"/>
      <c r="C5" s="108"/>
      <c r="D5" s="109"/>
      <c r="E5" s="110"/>
      <c r="F5" s="2"/>
      <c r="G5" s="4"/>
    </row>
    <row r="6" spans="1:8" ht="14.45" customHeight="1" x14ac:dyDescent="0.25">
      <c r="A6" s="59"/>
      <c r="B6" s="127" t="s">
        <v>102</v>
      </c>
      <c r="C6" s="128" t="s">
        <v>121</v>
      </c>
      <c r="D6" s="128" t="s">
        <v>120</v>
      </c>
      <c r="E6" s="110"/>
      <c r="F6" s="2"/>
      <c r="G6" s="4"/>
    </row>
    <row r="7" spans="1:8" ht="14.45" customHeight="1" x14ac:dyDescent="0.25">
      <c r="A7" s="59"/>
      <c r="B7" s="290" t="s">
        <v>147</v>
      </c>
      <c r="C7" s="292" t="str">
        <f>IF('1. Souhrn'!C19="vyplňte","x",'1. Souhrn'!C19)</f>
        <v>x</v>
      </c>
      <c r="D7" s="284">
        <f>G15</f>
        <v>0</v>
      </c>
      <c r="E7" s="154" t="str">
        <f>IF(D7&gt;C7,"Čerpání dotace nesmí být vyšší než je max. výše stanovená v rozhodnutí."," ")</f>
        <v xml:space="preserve"> </v>
      </c>
      <c r="F7" s="2"/>
      <c r="G7" s="4"/>
    </row>
    <row r="8" spans="1:8" ht="14.1" customHeight="1" x14ac:dyDescent="0.25">
      <c r="A8" s="59"/>
      <c r="B8" s="291"/>
      <c r="C8" s="293"/>
      <c r="D8" s="285"/>
      <c r="E8" s="154" t="str">
        <f>IF(D7='4. Seznam dokladů'!H7," ","Čerpání musí být v souladu s listem 4. Seznam dokladů.")</f>
        <v xml:space="preserve"> </v>
      </c>
      <c r="F8" s="2"/>
      <c r="G8" s="4"/>
    </row>
    <row r="9" spans="1:8" ht="14.1" customHeight="1" x14ac:dyDescent="0.25">
      <c r="A9" s="59"/>
      <c r="B9" s="290" t="s">
        <v>148</v>
      </c>
      <c r="C9" s="292" t="str">
        <f>IF('1. Souhrn'!C21="vyplňte","x",'1. Souhrn'!C21)</f>
        <v>x</v>
      </c>
      <c r="D9" s="284">
        <f>G26</f>
        <v>0</v>
      </c>
      <c r="E9" s="154" t="str">
        <f>IF(D9&gt;C9,"Čerpání dotace nesmí být vyšší než je max. výše stanovená v rozhodnutí."," ")</f>
        <v xml:space="preserve"> </v>
      </c>
      <c r="F9" s="2"/>
      <c r="G9" s="4"/>
    </row>
    <row r="10" spans="1:8" ht="14.1" customHeight="1" x14ac:dyDescent="0.25">
      <c r="A10" s="59"/>
      <c r="B10" s="291"/>
      <c r="C10" s="293"/>
      <c r="D10" s="285"/>
      <c r="E10" s="154" t="str">
        <f>IF(D9='4. Seznam dokladů'!H9," ","Čerpání musí být v souladu s listem 4. Seznam dokladů.")</f>
        <v xml:space="preserve"> </v>
      </c>
      <c r="F10" s="2"/>
      <c r="G10" s="4"/>
    </row>
    <row r="11" spans="1:8" ht="14.1" customHeight="1" x14ac:dyDescent="0.25">
      <c r="A11" s="59"/>
      <c r="B11" s="290" t="s">
        <v>149</v>
      </c>
      <c r="C11" s="292" t="str">
        <f>IF('1. Souhrn'!C23="vyplňte","x",'1. Souhrn'!C23)</f>
        <v>x</v>
      </c>
      <c r="D11" s="284">
        <f>G48</f>
        <v>0</v>
      </c>
      <c r="E11" s="154" t="str">
        <f>IF(D11&gt;C11,"Čerpání dotace nesmí být vyšší než je max. výše stanovená v rozhodnutí."," ")</f>
        <v xml:space="preserve"> </v>
      </c>
      <c r="F11" s="2"/>
      <c r="G11" s="4"/>
    </row>
    <row r="12" spans="1:8" ht="14.1" customHeight="1" x14ac:dyDescent="0.25">
      <c r="A12" s="58"/>
      <c r="B12" s="291"/>
      <c r="C12" s="293"/>
      <c r="D12" s="285"/>
      <c r="E12" s="154" t="str">
        <f>IF(D11='4. Seznam dokladů'!H11," ","Čerpání musí být v souladu s listem 4. Seznam dokladů.")</f>
        <v xml:space="preserve"> </v>
      </c>
      <c r="F12" s="111"/>
      <c r="G12" s="55"/>
    </row>
    <row r="13" spans="1:8" ht="14.1" customHeight="1" x14ac:dyDescent="0.25">
      <c r="A13" s="58"/>
      <c r="B13" s="126"/>
      <c r="C13" s="105"/>
      <c r="D13" s="111"/>
      <c r="E13" s="111"/>
      <c r="F13" s="111"/>
      <c r="G13" s="55" t="s">
        <v>10</v>
      </c>
      <c r="H13" s="251"/>
    </row>
    <row r="14" spans="1:8" s="8" customFormat="1" ht="24" customHeight="1" x14ac:dyDescent="0.25">
      <c r="A14" s="325"/>
      <c r="B14" s="325"/>
      <c r="C14" s="326"/>
      <c r="D14" s="6" t="s">
        <v>11</v>
      </c>
      <c r="E14" s="6" t="s">
        <v>2</v>
      </c>
      <c r="F14" s="255" t="s">
        <v>12</v>
      </c>
      <c r="G14" s="254" t="s">
        <v>103</v>
      </c>
      <c r="H14" s="252" t="s">
        <v>180</v>
      </c>
    </row>
    <row r="15" spans="1:8" x14ac:dyDescent="0.25">
      <c r="A15" s="140" t="s">
        <v>14</v>
      </c>
      <c r="B15" s="327" t="s">
        <v>150</v>
      </c>
      <c r="C15" s="328"/>
      <c r="D15" s="180">
        <f>SUM(D16:D24)</f>
        <v>0</v>
      </c>
      <c r="E15" s="141">
        <f>SUM(E16:E24)</f>
        <v>0</v>
      </c>
      <c r="F15" s="141">
        <f>SUM(F16:F24)</f>
        <v>0</v>
      </c>
      <c r="G15" s="181">
        <f>SUM(G16:G24)</f>
        <v>0</v>
      </c>
      <c r="H15" s="154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16" spans="1:8" x14ac:dyDescent="0.25">
      <c r="A16" s="9" t="s">
        <v>15</v>
      </c>
      <c r="B16" s="329" t="s">
        <v>181</v>
      </c>
      <c r="C16" s="330"/>
      <c r="D16" s="10"/>
      <c r="E16" s="10"/>
      <c r="F16" s="222">
        <f>SUM(D16,E16)</f>
        <v>0</v>
      </c>
      <c r="G16" s="50"/>
      <c r="H16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17" spans="1:8" x14ac:dyDescent="0.25">
      <c r="A17" s="11" t="s">
        <v>16</v>
      </c>
      <c r="B17" s="331"/>
      <c r="C17" s="332"/>
      <c r="D17" s="12"/>
      <c r="E17" s="12"/>
      <c r="F17" s="222">
        <f t="shared" ref="F17:F24" si="0">SUM(D17,E17)</f>
        <v>0</v>
      </c>
      <c r="G17" s="51"/>
      <c r="H17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18" spans="1:8" x14ac:dyDescent="0.25">
      <c r="A18" s="11" t="s">
        <v>17</v>
      </c>
      <c r="B18" s="331"/>
      <c r="C18" s="332"/>
      <c r="D18" s="12"/>
      <c r="E18" s="12"/>
      <c r="F18" s="222">
        <f t="shared" si="0"/>
        <v>0</v>
      </c>
      <c r="G18" s="51"/>
      <c r="H18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19" spans="1:8" x14ac:dyDescent="0.25">
      <c r="A19" s="11" t="s">
        <v>18</v>
      </c>
      <c r="B19" s="331"/>
      <c r="C19" s="332"/>
      <c r="D19" s="12"/>
      <c r="E19" s="12"/>
      <c r="F19" s="222">
        <f t="shared" si="0"/>
        <v>0</v>
      </c>
      <c r="G19" s="51"/>
      <c r="H19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0" spans="1:8" x14ac:dyDescent="0.25">
      <c r="A20" s="11" t="s">
        <v>19</v>
      </c>
      <c r="B20" s="331"/>
      <c r="C20" s="332"/>
      <c r="D20" s="12"/>
      <c r="E20" s="12"/>
      <c r="F20" s="222">
        <f t="shared" si="0"/>
        <v>0</v>
      </c>
      <c r="G20" s="51"/>
      <c r="H20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1" spans="1:8" x14ac:dyDescent="0.25">
      <c r="A21" s="11" t="s">
        <v>20</v>
      </c>
      <c r="B21" s="331"/>
      <c r="C21" s="332"/>
      <c r="D21" s="12"/>
      <c r="E21" s="12"/>
      <c r="F21" s="222">
        <f t="shared" si="0"/>
        <v>0</v>
      </c>
      <c r="G21" s="51"/>
      <c r="H21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2" spans="1:8" x14ac:dyDescent="0.25">
      <c r="A22" s="11" t="s">
        <v>21</v>
      </c>
      <c r="B22" s="13"/>
      <c r="C22" s="14"/>
      <c r="D22" s="12"/>
      <c r="E22" s="12"/>
      <c r="F22" s="222">
        <f>SUM(D22:E22)</f>
        <v>0</v>
      </c>
      <c r="G22" s="51"/>
      <c r="H22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3" spans="1:8" x14ac:dyDescent="0.25">
      <c r="A23" s="11" t="s">
        <v>22</v>
      </c>
      <c r="B23" s="13"/>
      <c r="C23" s="14"/>
      <c r="D23" s="12"/>
      <c r="E23" s="12"/>
      <c r="F23" s="222">
        <f>SUM(D23:E23)</f>
        <v>0</v>
      </c>
      <c r="G23" s="51"/>
      <c r="H23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4" spans="1:8" x14ac:dyDescent="0.25">
      <c r="A24" s="11"/>
      <c r="B24" s="331"/>
      <c r="C24" s="332"/>
      <c r="D24" s="12"/>
      <c r="E24" s="12"/>
      <c r="F24" s="222">
        <f t="shared" si="0"/>
        <v>0</v>
      </c>
      <c r="G24" s="51"/>
      <c r="H24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5" spans="1:8" x14ac:dyDescent="0.25">
      <c r="B25" s="338"/>
      <c r="C25" s="338"/>
      <c r="D25" s="22"/>
      <c r="E25" s="22"/>
      <c r="F25" s="22"/>
      <c r="G25" s="52"/>
      <c r="H25" s="250"/>
    </row>
    <row r="26" spans="1:8" x14ac:dyDescent="0.25">
      <c r="A26" s="140" t="s">
        <v>23</v>
      </c>
      <c r="B26" s="339" t="s">
        <v>151</v>
      </c>
      <c r="C26" s="340"/>
      <c r="D26" s="141">
        <f>SUM(D28,D40)</f>
        <v>0</v>
      </c>
      <c r="E26" s="141">
        <f>SUM(E28,E40)</f>
        <v>0</v>
      </c>
      <c r="F26" s="141">
        <f>SUM(F28,F40)</f>
        <v>0</v>
      </c>
      <c r="G26" s="142">
        <f>SUM(G28,G40)</f>
        <v>0</v>
      </c>
      <c r="H26" s="154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7" spans="1:8" s="16" customFormat="1" x14ac:dyDescent="0.25">
      <c r="A27" s="203"/>
      <c r="B27" s="341"/>
      <c r="C27" s="341"/>
      <c r="D27" s="204"/>
      <c r="E27" s="204"/>
      <c r="F27" s="204"/>
      <c r="G27" s="205"/>
      <c r="H27" s="250"/>
    </row>
    <row r="28" spans="1:8" x14ac:dyDescent="0.25">
      <c r="A28" s="206" t="s">
        <v>152</v>
      </c>
      <c r="B28" s="321" t="s">
        <v>159</v>
      </c>
      <c r="C28" s="322"/>
      <c r="D28" s="207">
        <f>SUM(D29:D38)</f>
        <v>0</v>
      </c>
      <c r="E28" s="207">
        <f>SUM(E29:E38)</f>
        <v>0</v>
      </c>
      <c r="F28" s="207">
        <f>SUM(F29:F38)</f>
        <v>0</v>
      </c>
      <c r="G28" s="208">
        <f>SUM(G29:G38)</f>
        <v>0</v>
      </c>
      <c r="H28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9" spans="1:8" x14ac:dyDescent="0.25">
      <c r="A29" s="9" t="s">
        <v>24</v>
      </c>
      <c r="B29" s="336"/>
      <c r="C29" s="337"/>
      <c r="D29" s="10"/>
      <c r="E29" s="10"/>
      <c r="F29" s="222">
        <f>SUM(D29:E29)</f>
        <v>0</v>
      </c>
      <c r="G29" s="50"/>
      <c r="H29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0" spans="1:8" x14ac:dyDescent="0.25">
      <c r="A30" s="11" t="s">
        <v>25</v>
      </c>
      <c r="B30" s="311"/>
      <c r="C30" s="312"/>
      <c r="D30" s="12"/>
      <c r="E30" s="12"/>
      <c r="F30" s="222">
        <f>SUM(D30:E30)</f>
        <v>0</v>
      </c>
      <c r="G30" s="51"/>
      <c r="H30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1" spans="1:8" x14ac:dyDescent="0.25">
      <c r="A31" s="11" t="s">
        <v>26</v>
      </c>
      <c r="B31" s="311"/>
      <c r="C31" s="312"/>
      <c r="D31" s="12"/>
      <c r="E31" s="12"/>
      <c r="F31" s="222">
        <f t="shared" ref="F31:F38" si="1">SUM(D31:E31)</f>
        <v>0</v>
      </c>
      <c r="G31" s="51"/>
      <c r="H31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2" spans="1:8" x14ac:dyDescent="0.25">
      <c r="A32" s="11" t="s">
        <v>27</v>
      </c>
      <c r="B32" s="311"/>
      <c r="C32" s="312"/>
      <c r="D32" s="12"/>
      <c r="E32" s="12"/>
      <c r="F32" s="222">
        <f t="shared" si="1"/>
        <v>0</v>
      </c>
      <c r="G32" s="51"/>
      <c r="H32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3" spans="1:8" x14ac:dyDescent="0.25">
      <c r="A33" s="11" t="s">
        <v>28</v>
      </c>
      <c r="B33" s="311"/>
      <c r="C33" s="312"/>
      <c r="D33" s="12"/>
      <c r="E33" s="12"/>
      <c r="F33" s="222">
        <f t="shared" si="1"/>
        <v>0</v>
      </c>
      <c r="G33" s="51"/>
      <c r="H33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4" spans="1:8" ht="15" customHeight="1" x14ac:dyDescent="0.25">
      <c r="A34" s="11" t="s">
        <v>29</v>
      </c>
      <c r="B34" s="311"/>
      <c r="C34" s="312"/>
      <c r="D34" s="12"/>
      <c r="E34" s="12"/>
      <c r="F34" s="222">
        <f t="shared" si="1"/>
        <v>0</v>
      </c>
      <c r="G34" s="51"/>
      <c r="H34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5" spans="1:8" x14ac:dyDescent="0.25">
      <c r="A35" s="11" t="s">
        <v>30</v>
      </c>
      <c r="B35" s="319"/>
      <c r="C35" s="320"/>
      <c r="D35" s="12"/>
      <c r="E35" s="12"/>
      <c r="F35" s="222">
        <f t="shared" si="1"/>
        <v>0</v>
      </c>
      <c r="G35" s="51"/>
      <c r="H35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6" spans="1:8" x14ac:dyDescent="0.25">
      <c r="A36" s="11" t="s">
        <v>31</v>
      </c>
      <c r="B36" s="311"/>
      <c r="C36" s="312"/>
      <c r="D36" s="12"/>
      <c r="E36" s="12"/>
      <c r="F36" s="222">
        <f t="shared" si="1"/>
        <v>0</v>
      </c>
      <c r="G36" s="51"/>
      <c r="H36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7" spans="1:8" x14ac:dyDescent="0.25">
      <c r="A37" s="11" t="s">
        <v>32</v>
      </c>
      <c r="B37" s="333"/>
      <c r="C37" s="334"/>
      <c r="D37" s="12"/>
      <c r="E37" s="12"/>
      <c r="F37" s="222">
        <f t="shared" si="1"/>
        <v>0</v>
      </c>
      <c r="G37" s="51"/>
      <c r="H37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8" spans="1:8" x14ac:dyDescent="0.25">
      <c r="A38" s="11"/>
      <c r="B38" s="311"/>
      <c r="C38" s="312"/>
      <c r="D38" s="12"/>
      <c r="E38" s="12"/>
      <c r="F38" s="222">
        <f t="shared" si="1"/>
        <v>0</v>
      </c>
      <c r="G38" s="51"/>
      <c r="H38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9" spans="1:8" ht="4.5" customHeight="1" x14ac:dyDescent="0.25">
      <c r="A39" s="17"/>
      <c r="B39" s="335"/>
      <c r="C39" s="335"/>
      <c r="D39" s="18"/>
      <c r="E39" s="18"/>
      <c r="F39" s="18"/>
      <c r="G39" s="209"/>
      <c r="H39" s="250"/>
    </row>
    <row r="40" spans="1:8" x14ac:dyDescent="0.25">
      <c r="A40" s="206" t="s">
        <v>153</v>
      </c>
      <c r="B40" s="321" t="s">
        <v>160</v>
      </c>
      <c r="C40" s="322"/>
      <c r="D40" s="207">
        <f>SUM(D41:D46)</f>
        <v>0</v>
      </c>
      <c r="E40" s="207">
        <f>SUM(E41:E46)</f>
        <v>0</v>
      </c>
      <c r="F40" s="207">
        <f>SUM(F41:F46)</f>
        <v>0</v>
      </c>
      <c r="G40" s="208">
        <f>SUM(G41:G46)</f>
        <v>0</v>
      </c>
      <c r="H40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1" spans="1:8" ht="15" customHeight="1" x14ac:dyDescent="0.25">
      <c r="A41" s="210" t="s">
        <v>154</v>
      </c>
      <c r="B41" s="323"/>
      <c r="C41" s="324"/>
      <c r="D41" s="211"/>
      <c r="E41" s="211"/>
      <c r="F41" s="222">
        <f>SUM(D41:E41)</f>
        <v>0</v>
      </c>
      <c r="G41" s="212"/>
      <c r="H41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2" spans="1:8" x14ac:dyDescent="0.25">
      <c r="A42" s="213" t="s">
        <v>155</v>
      </c>
      <c r="B42" s="311"/>
      <c r="C42" s="312"/>
      <c r="D42" s="214"/>
      <c r="E42" s="214"/>
      <c r="F42" s="222">
        <f t="shared" ref="F42:F46" si="2">SUM(D42:E42)</f>
        <v>0</v>
      </c>
      <c r="G42" s="215"/>
      <c r="H42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3" spans="1:8" x14ac:dyDescent="0.25">
      <c r="A43" s="213" t="s">
        <v>156</v>
      </c>
      <c r="B43" s="311"/>
      <c r="C43" s="312"/>
      <c r="D43" s="214"/>
      <c r="E43" s="214"/>
      <c r="F43" s="222">
        <f t="shared" si="2"/>
        <v>0</v>
      </c>
      <c r="G43" s="215"/>
      <c r="H43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4" spans="1:8" x14ac:dyDescent="0.25">
      <c r="A44" s="213" t="s">
        <v>157</v>
      </c>
      <c r="B44" s="311"/>
      <c r="C44" s="312"/>
      <c r="D44" s="214"/>
      <c r="E44" s="214"/>
      <c r="F44" s="222">
        <f t="shared" si="2"/>
        <v>0</v>
      </c>
      <c r="G44" s="215"/>
      <c r="H44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5" spans="1:8" x14ac:dyDescent="0.25">
      <c r="A45" s="213" t="s">
        <v>158</v>
      </c>
      <c r="B45" s="311"/>
      <c r="C45" s="312"/>
      <c r="D45" s="214"/>
      <c r="E45" s="214"/>
      <c r="F45" s="222">
        <f t="shared" si="2"/>
        <v>0</v>
      </c>
      <c r="G45" s="215"/>
      <c r="H45" s="250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6" spans="1:8" x14ac:dyDescent="0.25">
      <c r="A46" s="213"/>
      <c r="B46" s="311"/>
      <c r="C46" s="312"/>
      <c r="D46" s="216"/>
      <c r="E46" s="216"/>
      <c r="F46" s="223">
        <f t="shared" si="2"/>
        <v>0</v>
      </c>
      <c r="G46" s="217"/>
      <c r="H46" s="253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7" spans="1:8" x14ac:dyDescent="0.25">
      <c r="A47" s="218"/>
      <c r="B47" s="219"/>
      <c r="C47" s="219"/>
      <c r="D47" s="220"/>
      <c r="E47" s="220"/>
      <c r="F47" s="220"/>
      <c r="G47" s="221"/>
      <c r="H47" s="256"/>
    </row>
    <row r="48" spans="1:8" x14ac:dyDescent="0.25">
      <c r="A48" s="137" t="s">
        <v>40</v>
      </c>
      <c r="B48" s="315" t="s">
        <v>167</v>
      </c>
      <c r="C48" s="316"/>
      <c r="D48" s="138">
        <f>SUM(D49:D54)</f>
        <v>0</v>
      </c>
      <c r="E48" s="157"/>
      <c r="F48" s="158"/>
      <c r="G48" s="139">
        <f>SUM(G49:G54)</f>
        <v>0</v>
      </c>
      <c r="H48" s="154"/>
    </row>
    <row r="49" spans="1:8" ht="15" x14ac:dyDescent="0.25">
      <c r="A49" s="9" t="s">
        <v>33</v>
      </c>
      <c r="B49" s="317" t="s">
        <v>101</v>
      </c>
      <c r="C49" s="318"/>
      <c r="D49" s="25"/>
      <c r="E49" s="190"/>
      <c r="F49" s="191"/>
      <c r="G49" s="54"/>
      <c r="H49" s="154"/>
    </row>
    <row r="50" spans="1:8" ht="15" x14ac:dyDescent="0.25">
      <c r="A50" s="11" t="s">
        <v>34</v>
      </c>
      <c r="B50" s="313"/>
      <c r="C50" s="314"/>
      <c r="D50" s="26"/>
      <c r="E50" s="190"/>
      <c r="F50" s="191"/>
      <c r="G50" s="54"/>
      <c r="H50" s="154"/>
    </row>
    <row r="51" spans="1:8" ht="15" x14ac:dyDescent="0.25">
      <c r="A51" s="11" t="s">
        <v>35</v>
      </c>
      <c r="B51" s="313"/>
      <c r="C51" s="314"/>
      <c r="D51" s="26"/>
      <c r="E51" s="190"/>
      <c r="F51" s="191"/>
      <c r="G51" s="54"/>
      <c r="H51" s="154"/>
    </row>
    <row r="52" spans="1:8" ht="15" x14ac:dyDescent="0.25">
      <c r="A52" s="11" t="s">
        <v>36</v>
      </c>
      <c r="B52" s="313"/>
      <c r="C52" s="314"/>
      <c r="D52" s="26"/>
      <c r="E52" s="190"/>
      <c r="F52" s="191"/>
      <c r="G52" s="54"/>
      <c r="H52" s="154"/>
    </row>
    <row r="53" spans="1:8" ht="15" x14ac:dyDescent="0.25">
      <c r="A53" s="11" t="s">
        <v>37</v>
      </c>
      <c r="B53" s="313"/>
      <c r="C53" s="313"/>
      <c r="D53" s="26"/>
      <c r="E53" s="190"/>
      <c r="F53" s="191"/>
      <c r="G53" s="54"/>
      <c r="H53" s="154"/>
    </row>
    <row r="54" spans="1:8" ht="15" x14ac:dyDescent="0.25">
      <c r="A54" s="11"/>
      <c r="B54" s="313"/>
      <c r="C54" s="314"/>
      <c r="D54" s="26"/>
      <c r="E54" s="190"/>
      <c r="F54" s="191"/>
      <c r="G54" s="54"/>
      <c r="H54" s="154"/>
    </row>
    <row r="55" spans="1:8" x14ac:dyDescent="0.25">
      <c r="A55" s="218"/>
      <c r="B55" s="219"/>
      <c r="C55" s="219"/>
      <c r="D55" s="220"/>
      <c r="E55" s="220"/>
      <c r="F55" s="220"/>
      <c r="G55" s="221"/>
      <c r="H55" s="154"/>
    </row>
    <row r="56" spans="1:8" ht="6" customHeight="1" x14ac:dyDescent="0.25">
      <c r="A56" s="21"/>
      <c r="B56" s="301"/>
      <c r="C56" s="301"/>
      <c r="D56" s="22"/>
      <c r="E56" s="159"/>
      <c r="F56" s="159"/>
      <c r="G56" s="52"/>
    </row>
    <row r="57" spans="1:8" ht="15" x14ac:dyDescent="0.25">
      <c r="A57" s="143" t="s">
        <v>38</v>
      </c>
      <c r="B57" s="294" t="s">
        <v>39</v>
      </c>
      <c r="C57" s="294"/>
      <c r="D57" s="144">
        <f>SUM(D15,D26,D48)</f>
        <v>0</v>
      </c>
      <c r="E57" s="159"/>
      <c r="F57" s="159"/>
      <c r="G57" s="53"/>
    </row>
    <row r="58" spans="1:8" ht="18" customHeight="1" x14ac:dyDescent="0.25">
      <c r="A58" s="87"/>
      <c r="B58" s="88"/>
      <c r="C58" s="89"/>
      <c r="D58" s="20"/>
      <c r="E58" s="20"/>
      <c r="F58" s="20"/>
      <c r="G58" s="53"/>
    </row>
    <row r="59" spans="1:8" ht="15" x14ac:dyDescent="0.25">
      <c r="A59" s="30" t="s">
        <v>40</v>
      </c>
      <c r="B59" s="295" t="s">
        <v>41</v>
      </c>
      <c r="C59" s="296"/>
      <c r="D59" s="31">
        <f>SUM(D60:D65)</f>
        <v>0</v>
      </c>
      <c r="E59" s="31">
        <f>SUM(E60:E65)</f>
        <v>0</v>
      </c>
      <c r="F59" s="31">
        <f>SUM(F60:F65)</f>
        <v>0</v>
      </c>
      <c r="G59" s="159"/>
    </row>
    <row r="60" spans="1:8" ht="15" x14ac:dyDescent="0.25">
      <c r="A60" s="36" t="s">
        <v>161</v>
      </c>
      <c r="B60" s="297" t="s">
        <v>42</v>
      </c>
      <c r="C60" s="298"/>
      <c r="D60" s="10"/>
      <c r="E60" s="10"/>
      <c r="F60" s="222">
        <f t="shared" ref="F60:F65" si="3">SUM(D60:E60)</f>
        <v>0</v>
      </c>
      <c r="G60" s="159"/>
    </row>
    <row r="61" spans="1:8" ht="15" x14ac:dyDescent="0.25">
      <c r="A61" s="38" t="s">
        <v>162</v>
      </c>
      <c r="B61" s="299" t="s">
        <v>43</v>
      </c>
      <c r="C61" s="300"/>
      <c r="D61" s="12"/>
      <c r="E61" s="12"/>
      <c r="F61" s="222">
        <f t="shared" si="3"/>
        <v>0</v>
      </c>
      <c r="G61" s="159"/>
    </row>
    <row r="62" spans="1:8" ht="15" x14ac:dyDescent="0.25">
      <c r="A62" s="38" t="s">
        <v>163</v>
      </c>
      <c r="B62" s="299" t="s">
        <v>44</v>
      </c>
      <c r="C62" s="300"/>
      <c r="D62" s="12"/>
      <c r="E62" s="12"/>
      <c r="F62" s="222">
        <f t="shared" si="3"/>
        <v>0</v>
      </c>
      <c r="G62" s="159"/>
    </row>
    <row r="63" spans="1:8" ht="15" x14ac:dyDescent="0.25">
      <c r="A63" s="38" t="s">
        <v>164</v>
      </c>
      <c r="B63" s="299" t="s">
        <v>45</v>
      </c>
      <c r="C63" s="300"/>
      <c r="D63" s="12"/>
      <c r="E63" s="12"/>
      <c r="F63" s="222">
        <f t="shared" si="3"/>
        <v>0</v>
      </c>
      <c r="G63" s="159"/>
    </row>
    <row r="64" spans="1:8" ht="15" x14ac:dyDescent="0.25">
      <c r="A64" s="38" t="s">
        <v>165</v>
      </c>
      <c r="B64" s="299" t="s">
        <v>46</v>
      </c>
      <c r="C64" s="300"/>
      <c r="D64" s="32"/>
      <c r="E64" s="32"/>
      <c r="F64" s="222">
        <f t="shared" si="3"/>
        <v>0</v>
      </c>
      <c r="G64" s="159"/>
    </row>
    <row r="65" spans="1:7" ht="15" x14ac:dyDescent="0.25">
      <c r="A65" s="38" t="s">
        <v>166</v>
      </c>
      <c r="B65" s="299" t="s">
        <v>47</v>
      </c>
      <c r="C65" s="300"/>
      <c r="D65" s="12"/>
      <c r="E65" s="32"/>
      <c r="F65" s="224">
        <f t="shared" si="3"/>
        <v>0</v>
      </c>
      <c r="G65" s="159"/>
    </row>
    <row r="66" spans="1:7" ht="6" customHeight="1" x14ac:dyDescent="0.25">
      <c r="A66" s="21"/>
      <c r="B66" s="90"/>
      <c r="C66" s="90"/>
      <c r="D66" s="22"/>
      <c r="E66" s="18"/>
      <c r="F66" s="18"/>
      <c r="G66" s="52"/>
    </row>
    <row r="67" spans="1:7" ht="15" customHeight="1" x14ac:dyDescent="0.25">
      <c r="A67" s="33" t="s">
        <v>48</v>
      </c>
      <c r="B67" s="306" t="s">
        <v>135</v>
      </c>
      <c r="C67" s="306"/>
      <c r="D67" s="34">
        <f>IF('1. Souhrn'!C7="NE",E15+E26+F59,D59)</f>
        <v>0</v>
      </c>
      <c r="E67" s="91"/>
      <c r="F67" s="22"/>
      <c r="G67" s="52"/>
    </row>
    <row r="68" spans="1:7" ht="18" customHeight="1" x14ac:dyDescent="0.25">
      <c r="A68" s="21"/>
      <c r="B68" s="90"/>
      <c r="C68" s="90"/>
      <c r="D68" s="22"/>
      <c r="E68" s="91"/>
      <c r="F68" s="22"/>
      <c r="G68" s="52"/>
    </row>
    <row r="69" spans="1:7" ht="15" customHeight="1" x14ac:dyDescent="0.25">
      <c r="A69" s="145" t="s">
        <v>49</v>
      </c>
      <c r="B69" s="307" t="s">
        <v>136</v>
      </c>
      <c r="C69" s="307"/>
      <c r="D69" s="146">
        <f>D57+D67</f>
        <v>0</v>
      </c>
      <c r="E69" s="20"/>
      <c r="F69" s="20"/>
      <c r="G69" s="53"/>
    </row>
    <row r="70" spans="1:7" x14ac:dyDescent="0.25">
      <c r="A70" s="117"/>
      <c r="B70" s="118"/>
      <c r="C70" s="28"/>
      <c r="D70" s="29"/>
      <c r="E70" s="29"/>
      <c r="F70" s="29"/>
      <c r="G70" s="27"/>
    </row>
    <row r="71" spans="1:7" x14ac:dyDescent="0.25">
      <c r="A71" s="117"/>
      <c r="B71" s="56" t="s">
        <v>50</v>
      </c>
      <c r="C71" s="28"/>
      <c r="D71" s="29"/>
      <c r="E71" s="29"/>
      <c r="F71" s="29"/>
      <c r="G71" s="27"/>
    </row>
    <row r="72" spans="1:7" ht="14.25" customHeight="1" x14ac:dyDescent="0.25">
      <c r="A72" s="117"/>
      <c r="B72" s="308" t="s">
        <v>7</v>
      </c>
      <c r="C72" s="309"/>
      <c r="D72" s="309"/>
      <c r="E72" s="309"/>
      <c r="F72" s="309"/>
      <c r="G72" s="309"/>
    </row>
    <row r="73" spans="1:7" ht="39.75" customHeight="1" x14ac:dyDescent="0.25">
      <c r="A73" s="117"/>
      <c r="B73" s="308" t="s">
        <v>8</v>
      </c>
      <c r="C73" s="308"/>
      <c r="D73" s="308"/>
      <c r="E73" s="308"/>
      <c r="F73" s="308"/>
      <c r="G73" s="308"/>
    </row>
    <row r="74" spans="1:7" ht="30.6" customHeight="1" x14ac:dyDescent="0.25">
      <c r="A74" s="117"/>
      <c r="B74" s="305" t="s">
        <v>51</v>
      </c>
      <c r="C74" s="305"/>
      <c r="D74" s="305"/>
      <c r="E74" s="305"/>
      <c r="F74" s="305"/>
      <c r="G74" s="305"/>
    </row>
    <row r="75" spans="1:7" ht="34.5" customHeight="1" x14ac:dyDescent="0.25">
      <c r="A75" s="117"/>
      <c r="B75" s="310" t="s">
        <v>52</v>
      </c>
      <c r="C75" s="310"/>
      <c r="D75" s="310"/>
      <c r="E75" s="310"/>
      <c r="F75" s="310"/>
      <c r="G75" s="310"/>
    </row>
    <row r="76" spans="1:7" ht="33.6" customHeight="1" x14ac:dyDescent="0.25">
      <c r="A76" s="117"/>
      <c r="B76" s="310" t="s">
        <v>172</v>
      </c>
      <c r="C76" s="310"/>
      <c r="D76" s="310"/>
      <c r="E76" s="310"/>
      <c r="F76" s="310"/>
      <c r="G76" s="310"/>
    </row>
    <row r="77" spans="1:7" ht="67.5" customHeight="1" x14ac:dyDescent="0.25">
      <c r="A77" s="3"/>
      <c r="B77" s="305" t="s">
        <v>171</v>
      </c>
      <c r="C77" s="305"/>
      <c r="D77" s="305"/>
      <c r="E77" s="305"/>
      <c r="F77" s="305"/>
      <c r="G77" s="305"/>
    </row>
    <row r="78" spans="1:7" ht="20.25" x14ac:dyDescent="0.25">
      <c r="A78" s="3"/>
      <c r="B78" s="305"/>
      <c r="C78" s="305"/>
      <c r="D78" s="305"/>
      <c r="E78" s="305"/>
      <c r="F78" s="305"/>
      <c r="G78" s="305"/>
    </row>
    <row r="79" spans="1:7" x14ac:dyDescent="0.25">
      <c r="B79" s="302"/>
      <c r="C79" s="302"/>
      <c r="D79" s="302"/>
      <c r="E79" s="302"/>
      <c r="F79" s="302"/>
      <c r="G79" s="302"/>
    </row>
  </sheetData>
  <sheetProtection algorithmName="SHA-512" hashValue="37E+hLkir8BWfBS7T849G8LwziyoHcjlUuWTx1+nxecPMc8vno/nnaCNqqazgcWywKIIe7Ibo0a+nGuS3hhzOg==" saltValue="DbGceliXiiL+iUskusEQbw==" spinCount="100000" sheet="1" formatCells="0" formatColumns="0" formatRows="0" insertColumns="0" insertRows="0" insertHyperlinks="0" deleteColumns="0" deleteRows="0"/>
  <mergeCells count="68">
    <mergeCell ref="B76:G76"/>
    <mergeCell ref="B19:C19"/>
    <mergeCell ref="B36:C36"/>
    <mergeCell ref="B37:C37"/>
    <mergeCell ref="B38:C38"/>
    <mergeCell ref="B39:C39"/>
    <mergeCell ref="B28:C28"/>
    <mergeCell ref="B29:C29"/>
    <mergeCell ref="B30:C30"/>
    <mergeCell ref="B31:C31"/>
    <mergeCell ref="B20:C20"/>
    <mergeCell ref="B21:C21"/>
    <mergeCell ref="B24:C24"/>
    <mergeCell ref="B25:C25"/>
    <mergeCell ref="B26:C26"/>
    <mergeCell ref="B27:C27"/>
    <mergeCell ref="A14:C14"/>
    <mergeCell ref="B15:C15"/>
    <mergeCell ref="B16:C16"/>
    <mergeCell ref="B17:C17"/>
    <mergeCell ref="B18:C18"/>
    <mergeCell ref="B34:C34"/>
    <mergeCell ref="B35:C35"/>
    <mergeCell ref="B32:C32"/>
    <mergeCell ref="B40:C40"/>
    <mergeCell ref="B41:C41"/>
    <mergeCell ref="B33:C33"/>
    <mergeCell ref="B42:C42"/>
    <mergeCell ref="B43:C43"/>
    <mergeCell ref="B44:C44"/>
    <mergeCell ref="B45:C45"/>
    <mergeCell ref="B54:C54"/>
    <mergeCell ref="B51:C51"/>
    <mergeCell ref="B48:C48"/>
    <mergeCell ref="B49:C49"/>
    <mergeCell ref="B52:C52"/>
    <mergeCell ref="B53:C53"/>
    <mergeCell ref="B50:C50"/>
    <mergeCell ref="B79:G79"/>
    <mergeCell ref="B1:D1"/>
    <mergeCell ref="B2:D2"/>
    <mergeCell ref="B78:G78"/>
    <mergeCell ref="B63:C63"/>
    <mergeCell ref="B64:C64"/>
    <mergeCell ref="B65:C65"/>
    <mergeCell ref="B67:C67"/>
    <mergeCell ref="B69:C69"/>
    <mergeCell ref="B72:G72"/>
    <mergeCell ref="B73:G73"/>
    <mergeCell ref="B74:G74"/>
    <mergeCell ref="B75:G75"/>
    <mergeCell ref="B77:G77"/>
    <mergeCell ref="B62:C62"/>
    <mergeCell ref="B46:C46"/>
    <mergeCell ref="B57:C57"/>
    <mergeCell ref="B59:C59"/>
    <mergeCell ref="B60:C60"/>
    <mergeCell ref="B61:C61"/>
    <mergeCell ref="B56:C56"/>
    <mergeCell ref="D7:D8"/>
    <mergeCell ref="D9:D10"/>
    <mergeCell ref="D11:D12"/>
    <mergeCell ref="B7:B8"/>
    <mergeCell ref="B9:B10"/>
    <mergeCell ref="B11:B12"/>
    <mergeCell ref="C7:C8"/>
    <mergeCell ref="C9:C10"/>
    <mergeCell ref="C11:C12"/>
  </mergeCells>
  <conditionalFormatting sqref="H15:H55">
    <cfRule type="cellIs" dxfId="50" priority="27" operator="notEqual">
      <formula>"OK"</formula>
    </cfRule>
    <cfRule type="cellIs" dxfId="49" priority="28" operator="equal">
      <formula>"OK"</formula>
    </cfRule>
  </conditionalFormatting>
  <conditionalFormatting sqref="D7">
    <cfRule type="cellIs" dxfId="48" priority="44" operator="greaterThan">
      <formula>$C$7</formula>
    </cfRule>
  </conditionalFormatting>
  <conditionalFormatting sqref="D4">
    <cfRule type="cellIs" dxfId="47" priority="13" operator="equal">
      <formula>0</formula>
    </cfRule>
    <cfRule type="cellIs" dxfId="46" priority="16" operator="notEqual">
      <formula>$C$4</formula>
    </cfRule>
  </conditionalFormatting>
  <conditionalFormatting sqref="D9">
    <cfRule type="cellIs" dxfId="45" priority="8" operator="greaterThan">
      <formula>$C$9</formula>
    </cfRule>
  </conditionalFormatting>
  <conditionalFormatting sqref="D11">
    <cfRule type="cellIs" dxfId="44" priority="6" operator="greaterThan">
      <formula>$C$11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&amp;CNáklady</oddHeader>
    <oddFooter>&amp;C&amp;P</oddFooter>
  </headerFooter>
  <ignoredErrors>
    <ignoredError sqref="E8 E10 E12" formula="1"/>
    <ignoredError sqref="F41:F46 F29:F38 H15:H24 H26 H28:H38 H40:H46" unlockedFormula="1"/>
    <ignoredError sqref="F40 F28 F16:F24" unlockedFormula="1" calculatedColumn="1"/>
    <ignoredError sqref="F26 F15" calculatedColumn="1"/>
    <ignoredError sqref="A28" numberStoredAsText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C62BFE5A-940F-4360-8A4A-0F47C90B055E}">
            <xm:f>'4. Seznam dokladů'!$H$7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D7:D8</xm:sqref>
        </x14:conditionalFormatting>
        <x14:conditionalFormatting xmlns:xm="http://schemas.microsoft.com/office/excel/2006/main">
          <x14:cfRule type="cellIs" priority="7" operator="notEqual" id="{F03C3CC2-266A-4BB6-A885-B896BA74EFA8}">
            <xm:f>'4. Seznam dokladů'!$H$9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D9:D10</xm:sqref>
        </x14:conditionalFormatting>
        <x14:conditionalFormatting xmlns:xm="http://schemas.microsoft.com/office/excel/2006/main">
          <x14:cfRule type="cellIs" priority="5" operator="notEqual" id="{1ADE6AF8-E907-4426-834A-05817500C296}">
            <xm:f>'4. Seznam dokladů'!$H$11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D11:D12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showGridLines="0" zoomScale="80" zoomScaleNormal="80" workbookViewId="0">
      <selection activeCell="D5" sqref="D5"/>
    </sheetView>
  </sheetViews>
  <sheetFormatPr defaultColWidth="9.140625" defaultRowHeight="14.25" x14ac:dyDescent="0.25"/>
  <cols>
    <col min="1" max="1" width="4.85546875" style="19" customWidth="1"/>
    <col min="2" max="2" width="27.5703125" style="46" customWidth="1"/>
    <col min="3" max="3" width="33.5703125" style="47" customWidth="1"/>
    <col min="4" max="4" width="17.140625" style="48" customWidth="1"/>
    <col min="5" max="5" width="13.42578125" style="48" customWidth="1"/>
    <col min="6" max="6" width="18" style="48" customWidth="1"/>
    <col min="7" max="7" width="28.140625" style="163" customWidth="1"/>
    <col min="8" max="16384" width="9.140625" style="5"/>
  </cols>
  <sheetData>
    <row r="1" spans="1:8" ht="20.25" x14ac:dyDescent="0.25">
      <c r="A1" s="182"/>
      <c r="B1" s="183" t="s">
        <v>53</v>
      </c>
      <c r="C1" s="184"/>
      <c r="D1" s="185"/>
      <c r="E1" s="185"/>
      <c r="F1" s="185"/>
      <c r="G1" s="186"/>
    </row>
    <row r="2" spans="1:8" ht="18" customHeight="1" x14ac:dyDescent="0.25">
      <c r="A2" s="349"/>
      <c r="B2" s="349"/>
      <c r="C2" s="76"/>
      <c r="D2" s="354" t="s">
        <v>54</v>
      </c>
      <c r="E2" s="354"/>
      <c r="F2" s="354"/>
    </row>
    <row r="3" spans="1:8" s="8" customFormat="1" ht="14.25" customHeight="1" x14ac:dyDescent="0.25">
      <c r="A3" s="77"/>
      <c r="B3" s="78"/>
      <c r="C3" s="79"/>
      <c r="D3" s="35" t="s">
        <v>11</v>
      </c>
      <c r="E3" s="6" t="s">
        <v>2</v>
      </c>
      <c r="F3" s="7" t="s">
        <v>12</v>
      </c>
      <c r="G3" s="164" t="s">
        <v>13</v>
      </c>
    </row>
    <row r="4" spans="1:8" x14ac:dyDescent="0.25">
      <c r="A4" s="167" t="s">
        <v>14</v>
      </c>
      <c r="B4" s="355" t="s">
        <v>55</v>
      </c>
      <c r="C4" s="356"/>
      <c r="D4" s="168">
        <f>SUM(D5:D7,D10:D14)</f>
        <v>0</v>
      </c>
      <c r="E4" s="168">
        <f>SUM(E5:E7,E10:E14)</f>
        <v>0</v>
      </c>
      <c r="F4" s="168">
        <f>SUM(F5:F7,F10:F14)</f>
        <v>0</v>
      </c>
      <c r="G4" s="169"/>
    </row>
    <row r="5" spans="1:8" ht="15" customHeight="1" x14ac:dyDescent="0.25">
      <c r="A5" s="36" t="s">
        <v>56</v>
      </c>
      <c r="B5" s="357" t="s">
        <v>57</v>
      </c>
      <c r="C5" s="358"/>
      <c r="D5" s="37"/>
      <c r="E5" s="10"/>
      <c r="F5" s="10">
        <f>SUM(D5:E5)</f>
        <v>0</v>
      </c>
      <c r="G5" s="165"/>
    </row>
    <row r="6" spans="1:8" ht="15" customHeight="1" x14ac:dyDescent="0.25">
      <c r="A6" s="38" t="s">
        <v>58</v>
      </c>
      <c r="B6" s="345" t="s">
        <v>59</v>
      </c>
      <c r="C6" s="346"/>
      <c r="D6" s="39"/>
      <c r="E6" s="12"/>
      <c r="F6" s="12">
        <f>SUM(D6:E6)</f>
        <v>0</v>
      </c>
      <c r="G6" s="166"/>
    </row>
    <row r="7" spans="1:8" x14ac:dyDescent="0.25">
      <c r="A7" s="38" t="s">
        <v>60</v>
      </c>
      <c r="B7" s="345" t="s">
        <v>61</v>
      </c>
      <c r="C7" s="346"/>
      <c r="D7" s="39">
        <f>SUM(D8:D9)</f>
        <v>0</v>
      </c>
      <c r="E7" s="39">
        <f>SUM(E8:E9)</f>
        <v>0</v>
      </c>
      <c r="F7" s="12">
        <f>SUM(F8:F9)</f>
        <v>0</v>
      </c>
      <c r="G7" s="166"/>
    </row>
    <row r="8" spans="1:8" x14ac:dyDescent="0.25">
      <c r="A8" s="38" t="s">
        <v>62</v>
      </c>
      <c r="B8" s="347" t="s">
        <v>63</v>
      </c>
      <c r="C8" s="348"/>
      <c r="D8" s="40"/>
      <c r="E8" s="41"/>
      <c r="F8" s="41">
        <f>SUM(D8:E8)</f>
        <v>0</v>
      </c>
      <c r="G8" s="166"/>
    </row>
    <row r="9" spans="1:8" x14ac:dyDescent="0.25">
      <c r="A9" s="38" t="s">
        <v>64</v>
      </c>
      <c r="B9" s="345" t="s">
        <v>65</v>
      </c>
      <c r="C9" s="346"/>
      <c r="D9" s="40"/>
      <c r="E9" s="41"/>
      <c r="F9" s="41">
        <f>SUM(D9:E9)</f>
        <v>0</v>
      </c>
      <c r="G9" s="166"/>
    </row>
    <row r="10" spans="1:8" x14ac:dyDescent="0.25">
      <c r="A10" s="38" t="s">
        <v>66</v>
      </c>
      <c r="B10" s="345" t="s">
        <v>67</v>
      </c>
      <c r="C10" s="346"/>
      <c r="D10" s="39"/>
      <c r="E10" s="12"/>
      <c r="F10" s="12">
        <f>SUM(D10:E10)</f>
        <v>0</v>
      </c>
      <c r="G10" s="166"/>
    </row>
    <row r="11" spans="1:8" x14ac:dyDescent="0.25">
      <c r="A11" s="38" t="s">
        <v>68</v>
      </c>
      <c r="B11" s="345" t="s">
        <v>69</v>
      </c>
      <c r="C11" s="346"/>
      <c r="D11" s="39"/>
      <c r="E11" s="12"/>
      <c r="F11" s="12">
        <f t="shared" ref="F11:F14" si="0">SUM(D11:E11)</f>
        <v>0</v>
      </c>
      <c r="G11" s="166"/>
    </row>
    <row r="12" spans="1:8" x14ac:dyDescent="0.25">
      <c r="A12" s="38" t="s">
        <v>70</v>
      </c>
      <c r="B12" s="345" t="s">
        <v>71</v>
      </c>
      <c r="C12" s="346"/>
      <c r="D12" s="39"/>
      <c r="E12" s="12"/>
      <c r="F12" s="12">
        <f t="shared" si="0"/>
        <v>0</v>
      </c>
      <c r="G12" s="166"/>
    </row>
    <row r="13" spans="1:8" x14ac:dyDescent="0.25">
      <c r="A13" s="38" t="s">
        <v>72</v>
      </c>
      <c r="B13" s="345" t="s">
        <v>73</v>
      </c>
      <c r="C13" s="346"/>
      <c r="D13" s="39"/>
      <c r="E13" s="12"/>
      <c r="F13" s="12">
        <f t="shared" si="0"/>
        <v>0</v>
      </c>
      <c r="G13" s="166"/>
    </row>
    <row r="14" spans="1:8" x14ac:dyDescent="0.25">
      <c r="A14" s="38" t="s">
        <v>74</v>
      </c>
      <c r="B14" s="350" t="s">
        <v>75</v>
      </c>
      <c r="C14" s="351"/>
      <c r="D14" s="39"/>
      <c r="E14" s="12"/>
      <c r="F14" s="12">
        <f t="shared" si="0"/>
        <v>0</v>
      </c>
      <c r="G14" s="166"/>
    </row>
    <row r="15" spans="1:8" ht="4.5" customHeight="1" x14ac:dyDescent="0.25">
      <c r="A15" s="21"/>
      <c r="B15" s="42"/>
      <c r="C15" s="43"/>
      <c r="D15" s="43"/>
      <c r="E15" s="22"/>
      <c r="F15" s="22"/>
      <c r="G15" s="162"/>
    </row>
    <row r="16" spans="1:8" x14ac:dyDescent="0.25">
      <c r="A16" s="170" t="s">
        <v>23</v>
      </c>
      <c r="B16" s="171" t="s">
        <v>0</v>
      </c>
      <c r="C16" s="172"/>
      <c r="D16" s="172">
        <f>SUM(D17:D26)</f>
        <v>0</v>
      </c>
      <c r="E16" s="172">
        <f>SUM(E17:E26)</f>
        <v>0</v>
      </c>
      <c r="F16" s="172">
        <f>SUM(F17:F26)</f>
        <v>0</v>
      </c>
      <c r="G16" s="173"/>
      <c r="H16" s="15"/>
    </row>
    <row r="17" spans="1:7" ht="15" customHeight="1" x14ac:dyDescent="0.25">
      <c r="A17" s="36" t="s">
        <v>76</v>
      </c>
      <c r="B17" s="352" t="s">
        <v>77</v>
      </c>
      <c r="C17" s="353"/>
      <c r="D17" s="44"/>
      <c r="E17" s="10"/>
      <c r="F17" s="10">
        <f>SUM(D17:E17)</f>
        <v>0</v>
      </c>
      <c r="G17" s="165"/>
    </row>
    <row r="18" spans="1:7" x14ac:dyDescent="0.25">
      <c r="A18" s="38" t="s">
        <v>78</v>
      </c>
      <c r="B18" s="343" t="s">
        <v>79</v>
      </c>
      <c r="C18" s="344"/>
      <c r="D18" s="45"/>
      <c r="E18" s="10"/>
      <c r="F18" s="10">
        <f t="shared" ref="F18:F26" si="1">SUM(D18:E18)</f>
        <v>0</v>
      </c>
      <c r="G18" s="166"/>
    </row>
    <row r="19" spans="1:7" x14ac:dyDescent="0.25">
      <c r="A19" s="38" t="s">
        <v>80</v>
      </c>
      <c r="B19" s="343" t="s">
        <v>81</v>
      </c>
      <c r="C19" s="344"/>
      <c r="D19" s="45"/>
      <c r="E19" s="10"/>
      <c r="F19" s="10">
        <f t="shared" si="1"/>
        <v>0</v>
      </c>
      <c r="G19" s="166"/>
    </row>
    <row r="20" spans="1:7" x14ac:dyDescent="0.25">
      <c r="A20" s="38" t="s">
        <v>82</v>
      </c>
      <c r="B20" s="343" t="s">
        <v>83</v>
      </c>
      <c r="C20" s="344"/>
      <c r="D20" s="45"/>
      <c r="E20" s="12"/>
      <c r="F20" s="10">
        <f t="shared" si="1"/>
        <v>0</v>
      </c>
      <c r="G20" s="166"/>
    </row>
    <row r="21" spans="1:7" x14ac:dyDescent="0.25">
      <c r="A21" s="38" t="s">
        <v>84</v>
      </c>
      <c r="B21" s="343" t="s">
        <v>85</v>
      </c>
      <c r="C21" s="344"/>
      <c r="D21" s="45"/>
      <c r="E21" s="12"/>
      <c r="F21" s="10">
        <f t="shared" si="1"/>
        <v>0</v>
      </c>
      <c r="G21" s="166"/>
    </row>
    <row r="22" spans="1:7" x14ac:dyDescent="0.25">
      <c r="A22" s="11" t="s">
        <v>86</v>
      </c>
      <c r="B22" s="361" t="s">
        <v>170</v>
      </c>
      <c r="C22" s="362"/>
      <c r="D22" s="45"/>
      <c r="E22" s="12"/>
      <c r="F22" s="10">
        <f t="shared" si="1"/>
        <v>0</v>
      </c>
      <c r="G22" s="166"/>
    </row>
    <row r="23" spans="1:7" x14ac:dyDescent="0.25">
      <c r="A23" s="38" t="s">
        <v>87</v>
      </c>
      <c r="B23" s="343" t="s">
        <v>88</v>
      </c>
      <c r="C23" s="344"/>
      <c r="D23" s="45"/>
      <c r="E23" s="12"/>
      <c r="F23" s="10">
        <f t="shared" si="1"/>
        <v>0</v>
      </c>
      <c r="G23" s="166"/>
    </row>
    <row r="24" spans="1:7" x14ac:dyDescent="0.25">
      <c r="A24" s="38" t="s">
        <v>89</v>
      </c>
      <c r="B24" s="343" t="s">
        <v>90</v>
      </c>
      <c r="C24" s="344"/>
      <c r="D24" s="45"/>
      <c r="E24" s="12"/>
      <c r="F24" s="10">
        <f t="shared" si="1"/>
        <v>0</v>
      </c>
      <c r="G24" s="166"/>
    </row>
    <row r="25" spans="1:7" x14ac:dyDescent="0.25">
      <c r="A25" s="38" t="s">
        <v>91</v>
      </c>
      <c r="B25" s="343" t="s">
        <v>92</v>
      </c>
      <c r="C25" s="344"/>
      <c r="D25" s="45"/>
      <c r="E25" s="12"/>
      <c r="F25" s="10">
        <f t="shared" si="1"/>
        <v>0</v>
      </c>
      <c r="G25" s="166"/>
    </row>
    <row r="26" spans="1:7" x14ac:dyDescent="0.25">
      <c r="A26" s="38" t="s">
        <v>93</v>
      </c>
      <c r="B26" s="363" t="s">
        <v>94</v>
      </c>
      <c r="C26" s="364"/>
      <c r="D26" s="45"/>
      <c r="E26" s="12"/>
      <c r="F26" s="10">
        <f t="shared" si="1"/>
        <v>0</v>
      </c>
      <c r="G26" s="166"/>
    </row>
    <row r="27" spans="1:7" ht="6" customHeight="1" x14ac:dyDescent="0.25">
      <c r="A27" s="17"/>
      <c r="B27" s="80"/>
      <c r="C27" s="81"/>
      <c r="D27" s="81"/>
      <c r="E27" s="22"/>
      <c r="F27" s="22"/>
      <c r="G27" s="162"/>
    </row>
    <row r="28" spans="1:7" ht="15.75" customHeight="1" x14ac:dyDescent="0.25">
      <c r="A28" s="174" t="s">
        <v>95</v>
      </c>
      <c r="B28" s="360" t="s">
        <v>134</v>
      </c>
      <c r="C28" s="360"/>
      <c r="D28" s="175">
        <f>SUM(F4,F16)-SUM(E4-E16)</f>
        <v>0</v>
      </c>
      <c r="E28" s="160"/>
      <c r="F28" s="161"/>
    </row>
    <row r="29" spans="1:7" ht="18" customHeight="1" x14ac:dyDescent="0.25">
      <c r="A29" s="21"/>
      <c r="B29" s="82"/>
      <c r="C29" s="83"/>
      <c r="D29" s="72"/>
      <c r="E29" s="84"/>
      <c r="F29" s="85"/>
    </row>
    <row r="30" spans="1:7" x14ac:dyDescent="0.25">
      <c r="A30" s="21"/>
      <c r="B30" s="86"/>
    </row>
    <row r="31" spans="1:7" ht="14.45" customHeight="1" x14ac:dyDescent="0.2">
      <c r="B31" s="359"/>
      <c r="C31" s="359"/>
      <c r="D31" s="359"/>
      <c r="E31" s="359"/>
      <c r="F31" s="359"/>
      <c r="G31" s="359"/>
    </row>
    <row r="32" spans="1:7" x14ac:dyDescent="0.25">
      <c r="B32" s="342"/>
      <c r="C32" s="342"/>
      <c r="D32" s="342"/>
      <c r="E32" s="342"/>
      <c r="F32" s="342"/>
      <c r="G32" s="342"/>
    </row>
  </sheetData>
  <sheetProtection algorithmName="SHA-512" hashValue="E/7GIlWtpF2+/vRH86LaBN7ry0lPwydcyVPVVAfV0YcUzCpH/gWLVLVj62WzvboIiwZQGw6yhQwnl/B1A/6shQ==" saltValue="JCFKp788sJJgAYomq7E/ow==" spinCount="100000" sheet="1" formatCells="0" formatColumns="0" formatRows="0" insertColumns="0" insertRows="0" insertHyperlinks="0" deleteColumns="0" deleteRows="0"/>
  <mergeCells count="26">
    <mergeCell ref="D2:F2"/>
    <mergeCell ref="B4:C4"/>
    <mergeCell ref="B5:C5"/>
    <mergeCell ref="B6:C6"/>
    <mergeCell ref="B31:G31"/>
    <mergeCell ref="B9:C9"/>
    <mergeCell ref="B10:C10"/>
    <mergeCell ref="B11:C11"/>
    <mergeCell ref="B12:C12"/>
    <mergeCell ref="B28:C28"/>
    <mergeCell ref="B21:C21"/>
    <mergeCell ref="B22:C22"/>
    <mergeCell ref="B23:C23"/>
    <mergeCell ref="B24:C24"/>
    <mergeCell ref="B25:C25"/>
    <mergeCell ref="B26:C26"/>
    <mergeCell ref="A2:B2"/>
    <mergeCell ref="B13:C13"/>
    <mergeCell ref="B14:C14"/>
    <mergeCell ref="B17:C17"/>
    <mergeCell ref="B18:C18"/>
    <mergeCell ref="B32:G32"/>
    <mergeCell ref="B19:C19"/>
    <mergeCell ref="B20:C20"/>
    <mergeCell ref="B7:C7"/>
    <mergeCell ref="B8:C8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&amp;C&amp;P</oddFooter>
  </headerFooter>
  <ignoredErrors>
    <ignoredError sqref="D7:E7 F17:F26" unlockedFormula="1"/>
    <ignoredError sqref="F4 F16" calculatedColumn="1"/>
    <ignoredError sqref="F5:F14" unlockedFormula="1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15"/>
  <sheetViews>
    <sheetView showGridLines="0" zoomScale="80" zoomScaleNormal="80" workbookViewId="0">
      <selection activeCell="B15" sqref="B15"/>
    </sheetView>
  </sheetViews>
  <sheetFormatPr defaultColWidth="8.7109375" defaultRowHeight="12.75" x14ac:dyDescent="0.2"/>
  <cols>
    <col min="1" max="1" width="4.7109375" style="60" customWidth="1"/>
    <col min="2" max="2" width="25.28515625" style="60" customWidth="1"/>
    <col min="3" max="3" width="24" style="60" customWidth="1"/>
    <col min="4" max="4" width="31.85546875" style="60" customWidth="1"/>
    <col min="5" max="5" width="33.140625" style="60" customWidth="1"/>
    <col min="6" max="6" width="16.140625" style="60" customWidth="1"/>
    <col min="7" max="7" width="25.42578125" style="60" customWidth="1"/>
    <col min="8" max="8" width="18.5703125" style="60" customWidth="1"/>
    <col min="9" max="9" width="12.5703125" style="60" customWidth="1"/>
    <col min="10" max="11" width="18.5703125" style="60" customWidth="1"/>
    <col min="12" max="12" width="1.42578125" style="60" customWidth="1"/>
    <col min="13" max="16384" width="8.7109375" style="60"/>
  </cols>
  <sheetData>
    <row r="1" spans="1:12" ht="18" x14ac:dyDescent="0.25">
      <c r="A1" s="199"/>
      <c r="B1" s="199" t="s">
        <v>110</v>
      </c>
      <c r="C1" s="199"/>
      <c r="D1" s="199"/>
      <c r="E1" s="200"/>
      <c r="F1" s="200"/>
      <c r="G1" s="200"/>
      <c r="H1" s="201"/>
      <c r="I1" s="201"/>
      <c r="J1" s="201"/>
      <c r="K1" s="201"/>
    </row>
    <row r="2" spans="1:12" ht="14.1" customHeight="1" x14ac:dyDescent="0.2">
      <c r="A2" s="57"/>
      <c r="B2" s="75"/>
      <c r="C2" s="75"/>
      <c r="D2" s="75"/>
      <c r="E2" s="367"/>
      <c r="F2" s="367"/>
      <c r="G2" s="367"/>
      <c r="H2" s="75"/>
      <c r="I2" s="75"/>
      <c r="J2" s="75"/>
      <c r="K2" s="75"/>
    </row>
    <row r="3" spans="1:12" x14ac:dyDescent="0.2">
      <c r="A3" s="75"/>
      <c r="B3" s="75"/>
      <c r="C3" s="75"/>
      <c r="D3" s="75"/>
      <c r="E3" s="198"/>
      <c r="F3" s="132" t="s">
        <v>123</v>
      </c>
      <c r="G3" s="132" t="s">
        <v>120</v>
      </c>
      <c r="H3" s="107"/>
      <c r="I3" s="107"/>
      <c r="J3" s="107"/>
      <c r="K3" s="75"/>
    </row>
    <row r="4" spans="1:12" x14ac:dyDescent="0.2">
      <c r="A4" s="75"/>
      <c r="B4" s="75"/>
      <c r="C4" s="75"/>
      <c r="D4" s="75"/>
      <c r="E4" s="131" t="s">
        <v>125</v>
      </c>
      <c r="F4" s="129" t="str">
        <f>IF('1. Souhrn'!C26="vyplňte","x",'1. Souhrn'!C26)</f>
        <v>x</v>
      </c>
      <c r="G4" s="234">
        <f>SUM(Seznam_dokladu[Hrazeno z dotace])</f>
        <v>0</v>
      </c>
      <c r="H4" s="155" t="str">
        <f>_xlfn.IFS(F4="x"," ",G4&lt;F4,"Čerpání neodpovídá poskytnuté dotaci.",G4&gt;F4,"Čerpání neodpovídá poskytnuté dotaci.",TRUE," ")</f>
        <v xml:space="preserve"> </v>
      </c>
      <c r="I4" s="107"/>
      <c r="J4" s="107"/>
      <c r="K4" s="75"/>
    </row>
    <row r="5" spans="1:12" ht="14.25" x14ac:dyDescent="0.2">
      <c r="A5" s="75"/>
      <c r="B5" s="75"/>
      <c r="C5" s="75"/>
      <c r="D5" s="75"/>
      <c r="E5" s="106"/>
      <c r="F5" s="107"/>
      <c r="G5" s="108"/>
      <c r="H5" s="109"/>
      <c r="I5" s="107"/>
      <c r="J5" s="107"/>
      <c r="K5" s="75"/>
    </row>
    <row r="6" spans="1:12" x14ac:dyDescent="0.2">
      <c r="A6" s="75"/>
      <c r="B6" s="75"/>
      <c r="C6" s="75"/>
      <c r="D6" s="75"/>
      <c r="E6" s="127" t="s">
        <v>102</v>
      </c>
      <c r="F6" s="128" t="s">
        <v>129</v>
      </c>
      <c r="G6" s="128" t="s">
        <v>121</v>
      </c>
      <c r="H6" s="128" t="s">
        <v>120</v>
      </c>
      <c r="I6" s="107"/>
      <c r="J6" s="107"/>
      <c r="K6" s="75"/>
    </row>
    <row r="7" spans="1:12" ht="14.45" customHeight="1" x14ac:dyDescent="0.2">
      <c r="A7" s="75"/>
      <c r="B7" s="75"/>
      <c r="C7" s="75"/>
      <c r="D7" s="75"/>
      <c r="E7" s="290" t="s">
        <v>147</v>
      </c>
      <c r="F7" s="365" t="s">
        <v>126</v>
      </c>
      <c r="G7" s="292" t="str">
        <f>IF('1. Souhrn'!C19="vyplňte","x",'1. Souhrn'!C19)</f>
        <v>x</v>
      </c>
      <c r="H7" s="284">
        <f>SUMIF(Seznam_dokladu[Kód položky struktury dotace
(I / II / III)],"I",Seznam_dokladu[Hrazeno z dotace])</f>
        <v>0</v>
      </c>
      <c r="I7" s="154" t="str">
        <f>IF(H7&gt;G7,"Čerpání dotace nesmí být vyšší než je max. výše stanovená v rozhodnutí."," ")</f>
        <v xml:space="preserve"> </v>
      </c>
      <c r="J7" s="154"/>
      <c r="K7" s="75"/>
    </row>
    <row r="8" spans="1:12" ht="12.6" customHeight="1" x14ac:dyDescent="0.2">
      <c r="A8" s="75"/>
      <c r="B8" s="75"/>
      <c r="C8" s="75"/>
      <c r="D8" s="75"/>
      <c r="E8" s="291"/>
      <c r="F8" s="366"/>
      <c r="G8" s="293"/>
      <c r="H8" s="285"/>
      <c r="I8" s="154" t="str">
        <f>IF(H7='2. Náklady'!D7," ","Čerpání musí být v souladu s listem 2. Náklady.")</f>
        <v xml:space="preserve"> </v>
      </c>
      <c r="J8" s="154"/>
      <c r="K8" s="75"/>
    </row>
    <row r="9" spans="1:12" ht="14.45" customHeight="1" x14ac:dyDescent="0.2">
      <c r="A9" s="75"/>
      <c r="B9" s="75"/>
      <c r="C9" s="75"/>
      <c r="D9" s="75"/>
      <c r="E9" s="290" t="s">
        <v>148</v>
      </c>
      <c r="F9" s="365" t="s">
        <v>127</v>
      </c>
      <c r="G9" s="292" t="str">
        <f>IF('1. Souhrn'!C21="vyplňte","x",'1. Souhrn'!C21)</f>
        <v>x</v>
      </c>
      <c r="H9" s="284">
        <f>SUMIF(Seznam_dokladu[Kód položky struktury dotace
(I / II / III)],"II",Seznam_dokladu[Hrazeno z dotace])</f>
        <v>0</v>
      </c>
      <c r="I9" s="154" t="str">
        <f>IF(H9&gt;G9,"Čerpání dotace nesmí být vyšší než je max. výše stanovená v rozhodnutí."," ")</f>
        <v xml:space="preserve"> </v>
      </c>
      <c r="J9" s="154"/>
      <c r="K9" s="75"/>
    </row>
    <row r="10" spans="1:12" ht="12.6" customHeight="1" x14ac:dyDescent="0.2">
      <c r="A10" s="75"/>
      <c r="B10" s="75"/>
      <c r="C10" s="75"/>
      <c r="D10" s="75"/>
      <c r="E10" s="291"/>
      <c r="F10" s="366"/>
      <c r="G10" s="293"/>
      <c r="H10" s="285"/>
      <c r="I10" s="154" t="str">
        <f>IF(H9='2. Náklady'!D9," ","Čerpání musí být v souladu s listem 2. Náklady.")</f>
        <v xml:space="preserve"> </v>
      </c>
      <c r="J10" s="154"/>
      <c r="K10" s="75"/>
    </row>
    <row r="11" spans="1:12" ht="14.45" customHeight="1" x14ac:dyDescent="0.2">
      <c r="A11" s="75"/>
      <c r="B11" s="75"/>
      <c r="C11" s="75"/>
      <c r="D11" s="75"/>
      <c r="E11" s="290" t="s">
        <v>149</v>
      </c>
      <c r="F11" s="365" t="s">
        <v>128</v>
      </c>
      <c r="G11" s="292" t="str">
        <f>IF('1. Souhrn'!C23="vyplňte","x",'1. Souhrn'!C23)</f>
        <v>x</v>
      </c>
      <c r="H11" s="284">
        <f>SUMIF(Seznam_dokladu[Kód položky struktury dotace
(I / II / III)],"III",Seznam_dokladu[Hrazeno z dotace])</f>
        <v>0</v>
      </c>
      <c r="I11" s="154" t="str">
        <f>IF(H11&gt;G11,"Čerpání dotace nesmí být vyšší než je max. výše stanovená v rozhodnutí."," ")</f>
        <v xml:space="preserve"> </v>
      </c>
      <c r="J11" s="154"/>
      <c r="K11" s="75"/>
    </row>
    <row r="12" spans="1:12" ht="12.6" customHeight="1" x14ac:dyDescent="0.2">
      <c r="A12" s="75"/>
      <c r="B12" s="75"/>
      <c r="C12" s="75"/>
      <c r="D12" s="75"/>
      <c r="E12" s="291"/>
      <c r="F12" s="366"/>
      <c r="G12" s="293"/>
      <c r="H12" s="285"/>
      <c r="I12" s="154" t="str">
        <f>IF(H11='2. Náklady'!D11," ","Čerpání musí být v souladu s listem 2. Náklady.")</f>
        <v xml:space="preserve"> </v>
      </c>
      <c r="J12" s="154"/>
      <c r="K12" s="75"/>
    </row>
    <row r="13" spans="1:12" x14ac:dyDescent="0.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148" t="s">
        <v>10</v>
      </c>
    </row>
    <row r="14" spans="1:12" s="62" customFormat="1" ht="57" customHeight="1" x14ac:dyDescent="0.25">
      <c r="A14" s="147" t="s">
        <v>119</v>
      </c>
      <c r="B14" s="96" t="s">
        <v>116</v>
      </c>
      <c r="C14" s="96" t="s">
        <v>117</v>
      </c>
      <c r="D14" s="97" t="s">
        <v>114</v>
      </c>
      <c r="E14" s="98" t="s">
        <v>113</v>
      </c>
      <c r="F14" s="96" t="s">
        <v>168</v>
      </c>
      <c r="G14" s="96" t="s">
        <v>115</v>
      </c>
      <c r="H14" s="96" t="s">
        <v>141</v>
      </c>
      <c r="I14" s="96" t="s">
        <v>2</v>
      </c>
      <c r="J14" s="96" t="s">
        <v>111</v>
      </c>
      <c r="K14" s="99" t="s">
        <v>112</v>
      </c>
      <c r="L14" s="176"/>
    </row>
    <row r="15" spans="1:12" ht="14.45" customHeight="1" x14ac:dyDescent="0.2">
      <c r="A15" s="92">
        <v>1</v>
      </c>
      <c r="B15" s="236"/>
      <c r="C15" s="236"/>
      <c r="D15" s="237"/>
      <c r="E15" s="236"/>
      <c r="F15" s="66"/>
      <c r="G15" s="65"/>
      <c r="H15" s="63"/>
      <c r="I15" s="63"/>
      <c r="J15" s="225">
        <f>SUM(Seznam_dokladu[[#This Row],[Částka bez DPH]:[DPH]])</f>
        <v>0</v>
      </c>
      <c r="K15" s="94"/>
      <c r="L1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" spans="1:12" ht="14.45" customHeight="1" x14ac:dyDescent="0.2">
      <c r="A16" s="93">
        <v>2</v>
      </c>
      <c r="B16" s="238"/>
      <c r="C16" s="238"/>
      <c r="D16" s="239"/>
      <c r="E16" s="238"/>
      <c r="F16" s="68"/>
      <c r="G16" s="67"/>
      <c r="H16" s="64"/>
      <c r="I16" s="64"/>
      <c r="J16" s="225">
        <f>SUM(Seznam_dokladu[[#This Row],[Částka bez DPH]:[DPH]])</f>
        <v>0</v>
      </c>
      <c r="K16" s="94"/>
      <c r="L1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" spans="1:12" x14ac:dyDescent="0.2">
      <c r="A17" s="93">
        <v>3</v>
      </c>
      <c r="B17" s="238"/>
      <c r="C17" s="238"/>
      <c r="D17" s="239"/>
      <c r="E17" s="238"/>
      <c r="F17" s="68"/>
      <c r="G17" s="67"/>
      <c r="H17" s="64"/>
      <c r="I17" s="64"/>
      <c r="J17" s="225">
        <f>SUM(Seznam_dokladu[[#This Row],[Částka bez DPH]:[DPH]])</f>
        <v>0</v>
      </c>
      <c r="K17" s="94"/>
      <c r="L1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" spans="1:12" x14ac:dyDescent="0.2">
      <c r="A18" s="93">
        <v>4</v>
      </c>
      <c r="B18" s="238"/>
      <c r="C18" s="238"/>
      <c r="D18" s="239"/>
      <c r="E18" s="238"/>
      <c r="F18" s="68"/>
      <c r="G18" s="67"/>
      <c r="H18" s="64"/>
      <c r="I18" s="64"/>
      <c r="J18" s="225">
        <f>SUM(Seznam_dokladu[[#This Row],[Částka bez DPH]:[DPH]])</f>
        <v>0</v>
      </c>
      <c r="K18" s="94"/>
      <c r="L1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" spans="1:12" x14ac:dyDescent="0.2">
      <c r="A19" s="93">
        <v>5</v>
      </c>
      <c r="B19" s="238"/>
      <c r="C19" s="238"/>
      <c r="D19" s="239"/>
      <c r="E19" s="238"/>
      <c r="F19" s="68"/>
      <c r="G19" s="67"/>
      <c r="H19" s="64"/>
      <c r="I19" s="64"/>
      <c r="J19" s="225">
        <f>SUM(Seznam_dokladu[[#This Row],[Částka bez DPH]:[DPH]])</f>
        <v>0</v>
      </c>
      <c r="K19" s="94"/>
      <c r="L1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" spans="1:12" x14ac:dyDescent="0.2">
      <c r="A20" s="93">
        <v>6</v>
      </c>
      <c r="B20" s="238"/>
      <c r="C20" s="238"/>
      <c r="D20" s="239"/>
      <c r="E20" s="238"/>
      <c r="F20" s="68"/>
      <c r="G20" s="67"/>
      <c r="H20" s="64"/>
      <c r="I20" s="64"/>
      <c r="J20" s="226">
        <f>SUM(Seznam_dokladu[[#This Row],[Částka bez DPH]:[DPH]])</f>
        <v>0</v>
      </c>
      <c r="K20" s="95"/>
      <c r="L2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" spans="1:12" x14ac:dyDescent="0.2">
      <c r="A21" s="93">
        <v>7</v>
      </c>
      <c r="B21" s="238"/>
      <c r="C21" s="238"/>
      <c r="D21" s="239"/>
      <c r="E21" s="238"/>
      <c r="F21" s="68"/>
      <c r="G21" s="67"/>
      <c r="H21" s="64"/>
      <c r="I21" s="64"/>
      <c r="J21" s="226">
        <f>SUM(Seznam_dokladu[[#This Row],[Částka bez DPH]:[DPH]])</f>
        <v>0</v>
      </c>
      <c r="K21" s="95"/>
      <c r="L2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" spans="1:12" x14ac:dyDescent="0.2">
      <c r="A22" s="93">
        <v>8</v>
      </c>
      <c r="B22" s="238"/>
      <c r="C22" s="238"/>
      <c r="D22" s="239"/>
      <c r="E22" s="238"/>
      <c r="F22" s="68"/>
      <c r="G22" s="67"/>
      <c r="H22" s="64"/>
      <c r="I22" s="64"/>
      <c r="J22" s="226">
        <f>SUM(Seznam_dokladu[[#This Row],[Částka bez DPH]:[DPH]])</f>
        <v>0</v>
      </c>
      <c r="K22" s="95"/>
      <c r="L2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" spans="1:12" x14ac:dyDescent="0.2">
      <c r="A23" s="93">
        <v>9</v>
      </c>
      <c r="B23" s="238"/>
      <c r="C23" s="238"/>
      <c r="D23" s="239"/>
      <c r="E23" s="238"/>
      <c r="F23" s="68"/>
      <c r="G23" s="67"/>
      <c r="H23" s="64"/>
      <c r="I23" s="64"/>
      <c r="J23" s="226">
        <f>SUM(Seznam_dokladu[[#This Row],[Částka bez DPH]:[DPH]])</f>
        <v>0</v>
      </c>
      <c r="K23" s="95"/>
      <c r="L2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" spans="1:12" x14ac:dyDescent="0.2">
      <c r="A24" s="93">
        <v>10</v>
      </c>
      <c r="B24" s="238"/>
      <c r="C24" s="238"/>
      <c r="D24" s="239"/>
      <c r="E24" s="238"/>
      <c r="F24" s="68"/>
      <c r="G24" s="67"/>
      <c r="H24" s="64"/>
      <c r="I24" s="64"/>
      <c r="J24" s="226">
        <f>SUM(Seznam_dokladu[[#This Row],[Částka bez DPH]:[DPH]])</f>
        <v>0</v>
      </c>
      <c r="K24" s="95"/>
      <c r="L2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" spans="1:12" x14ac:dyDescent="0.2">
      <c r="A25" s="93">
        <v>11</v>
      </c>
      <c r="B25" s="238"/>
      <c r="C25" s="238"/>
      <c r="D25" s="239"/>
      <c r="E25" s="238"/>
      <c r="F25" s="68"/>
      <c r="G25" s="67"/>
      <c r="H25" s="64"/>
      <c r="I25" s="64"/>
      <c r="J25" s="226">
        <f>SUM(Seznam_dokladu[[#This Row],[Částka bez DPH]:[DPH]])</f>
        <v>0</v>
      </c>
      <c r="K25" s="95"/>
      <c r="L2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" spans="1:12" x14ac:dyDescent="0.2">
      <c r="A26" s="93">
        <v>12</v>
      </c>
      <c r="B26" s="238"/>
      <c r="C26" s="238"/>
      <c r="D26" s="239"/>
      <c r="E26" s="238"/>
      <c r="F26" s="68"/>
      <c r="G26" s="67"/>
      <c r="H26" s="64"/>
      <c r="I26" s="64"/>
      <c r="J26" s="226">
        <f>SUM(Seznam_dokladu[[#This Row],[Částka bez DPH]:[DPH]])</f>
        <v>0</v>
      </c>
      <c r="K26" s="95"/>
      <c r="L2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" spans="1:12" x14ac:dyDescent="0.2">
      <c r="A27" s="93">
        <v>13</v>
      </c>
      <c r="B27" s="238"/>
      <c r="C27" s="238"/>
      <c r="D27" s="239"/>
      <c r="E27" s="238"/>
      <c r="F27" s="68"/>
      <c r="G27" s="67"/>
      <c r="H27" s="64"/>
      <c r="I27" s="64"/>
      <c r="J27" s="226">
        <f>SUM(Seznam_dokladu[[#This Row],[Částka bez DPH]:[DPH]])</f>
        <v>0</v>
      </c>
      <c r="K27" s="95"/>
      <c r="L2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" spans="1:12" x14ac:dyDescent="0.2">
      <c r="A28" s="93">
        <v>14</v>
      </c>
      <c r="B28" s="238"/>
      <c r="C28" s="238"/>
      <c r="D28" s="239"/>
      <c r="E28" s="238"/>
      <c r="F28" s="68"/>
      <c r="G28" s="67"/>
      <c r="H28" s="64"/>
      <c r="I28" s="64"/>
      <c r="J28" s="226">
        <f>SUM(Seznam_dokladu[[#This Row],[Částka bez DPH]:[DPH]])</f>
        <v>0</v>
      </c>
      <c r="K28" s="95"/>
      <c r="L2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" spans="1:12" x14ac:dyDescent="0.2">
      <c r="A29" s="93">
        <v>15</v>
      </c>
      <c r="B29" s="238"/>
      <c r="C29" s="238"/>
      <c r="D29" s="239"/>
      <c r="E29" s="238"/>
      <c r="F29" s="68"/>
      <c r="G29" s="67"/>
      <c r="H29" s="64"/>
      <c r="I29" s="64"/>
      <c r="J29" s="226">
        <f>SUM(Seznam_dokladu[[#This Row],[Částka bez DPH]:[DPH]])</f>
        <v>0</v>
      </c>
      <c r="K29" s="95"/>
      <c r="L2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" spans="1:12" x14ac:dyDescent="0.2">
      <c r="A30" s="93">
        <v>16</v>
      </c>
      <c r="B30" s="238"/>
      <c r="C30" s="238"/>
      <c r="D30" s="239"/>
      <c r="E30" s="238"/>
      <c r="F30" s="68"/>
      <c r="G30" s="67"/>
      <c r="H30" s="64"/>
      <c r="I30" s="64"/>
      <c r="J30" s="226">
        <f>SUM(Seznam_dokladu[[#This Row],[Částka bez DPH]:[DPH]])</f>
        <v>0</v>
      </c>
      <c r="K30" s="95"/>
      <c r="L3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" spans="1:12" x14ac:dyDescent="0.2">
      <c r="A31" s="93">
        <v>17</v>
      </c>
      <c r="B31" s="238"/>
      <c r="C31" s="238"/>
      <c r="D31" s="239"/>
      <c r="E31" s="238"/>
      <c r="F31" s="68"/>
      <c r="G31" s="67"/>
      <c r="H31" s="64"/>
      <c r="I31" s="64"/>
      <c r="J31" s="226">
        <f>SUM(Seznam_dokladu[[#This Row],[Částka bez DPH]:[DPH]])</f>
        <v>0</v>
      </c>
      <c r="K31" s="95"/>
      <c r="L3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" spans="1:12" x14ac:dyDescent="0.2">
      <c r="A32" s="93">
        <v>18</v>
      </c>
      <c r="B32" s="238"/>
      <c r="C32" s="238"/>
      <c r="D32" s="239"/>
      <c r="E32" s="238"/>
      <c r="F32" s="68"/>
      <c r="G32" s="67"/>
      <c r="H32" s="64"/>
      <c r="I32" s="64"/>
      <c r="J32" s="226">
        <f>SUM(Seznam_dokladu[[#This Row],[Částka bez DPH]:[DPH]])</f>
        <v>0</v>
      </c>
      <c r="K32" s="95"/>
      <c r="L3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" spans="1:12" x14ac:dyDescent="0.2">
      <c r="A33" s="93">
        <v>19</v>
      </c>
      <c r="B33" s="238"/>
      <c r="C33" s="238"/>
      <c r="D33" s="239"/>
      <c r="E33" s="238"/>
      <c r="F33" s="68"/>
      <c r="G33" s="67"/>
      <c r="H33" s="64"/>
      <c r="I33" s="64"/>
      <c r="J33" s="226">
        <f>SUM(Seznam_dokladu[[#This Row],[Částka bez DPH]:[DPH]])</f>
        <v>0</v>
      </c>
      <c r="K33" s="95"/>
      <c r="L3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" spans="1:12" x14ac:dyDescent="0.2">
      <c r="A34" s="93">
        <v>20</v>
      </c>
      <c r="B34" s="238"/>
      <c r="C34" s="238"/>
      <c r="D34" s="239"/>
      <c r="E34" s="238"/>
      <c r="F34" s="68"/>
      <c r="G34" s="67"/>
      <c r="H34" s="64"/>
      <c r="I34" s="64"/>
      <c r="J34" s="226">
        <f>SUM(Seznam_dokladu[[#This Row],[Částka bez DPH]:[DPH]])</f>
        <v>0</v>
      </c>
      <c r="K34" s="95"/>
      <c r="L3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" spans="1:12" x14ac:dyDescent="0.2">
      <c r="A35" s="93">
        <v>21</v>
      </c>
      <c r="B35" s="238"/>
      <c r="C35" s="238"/>
      <c r="D35" s="239"/>
      <c r="E35" s="238"/>
      <c r="F35" s="68"/>
      <c r="G35" s="67"/>
      <c r="H35" s="64"/>
      <c r="I35" s="64"/>
      <c r="J35" s="226">
        <f>SUM(Seznam_dokladu[[#This Row],[Částka bez DPH]:[DPH]])</f>
        <v>0</v>
      </c>
      <c r="K35" s="95"/>
      <c r="L3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" spans="1:12" x14ac:dyDescent="0.2">
      <c r="A36" s="93">
        <v>22</v>
      </c>
      <c r="B36" s="238"/>
      <c r="C36" s="238"/>
      <c r="D36" s="239"/>
      <c r="E36" s="238"/>
      <c r="F36" s="68"/>
      <c r="G36" s="67"/>
      <c r="H36" s="64"/>
      <c r="I36" s="64"/>
      <c r="J36" s="226">
        <f>SUM(Seznam_dokladu[[#This Row],[Částka bez DPH]:[DPH]])</f>
        <v>0</v>
      </c>
      <c r="K36" s="95"/>
      <c r="L3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" spans="1:12" x14ac:dyDescent="0.2">
      <c r="A37" s="93">
        <v>23</v>
      </c>
      <c r="B37" s="238"/>
      <c r="C37" s="238"/>
      <c r="D37" s="239"/>
      <c r="E37" s="238"/>
      <c r="F37" s="68"/>
      <c r="G37" s="67"/>
      <c r="H37" s="64"/>
      <c r="I37" s="64"/>
      <c r="J37" s="226">
        <f>SUM(Seznam_dokladu[[#This Row],[Částka bez DPH]:[DPH]])</f>
        <v>0</v>
      </c>
      <c r="K37" s="95"/>
      <c r="L3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" spans="1:12" x14ac:dyDescent="0.2">
      <c r="A38" s="93">
        <v>24</v>
      </c>
      <c r="B38" s="238"/>
      <c r="C38" s="238"/>
      <c r="D38" s="239"/>
      <c r="E38" s="238"/>
      <c r="F38" s="68"/>
      <c r="G38" s="67"/>
      <c r="H38" s="64"/>
      <c r="I38" s="64"/>
      <c r="J38" s="226">
        <f>SUM(Seznam_dokladu[[#This Row],[Částka bez DPH]:[DPH]])</f>
        <v>0</v>
      </c>
      <c r="K38" s="95"/>
      <c r="L3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" spans="1:12" x14ac:dyDescent="0.2">
      <c r="A39" s="93">
        <v>25</v>
      </c>
      <c r="B39" s="238"/>
      <c r="C39" s="238"/>
      <c r="D39" s="239"/>
      <c r="E39" s="238"/>
      <c r="F39" s="68"/>
      <c r="G39" s="67"/>
      <c r="H39" s="64"/>
      <c r="I39" s="64"/>
      <c r="J39" s="226">
        <f>SUM(Seznam_dokladu[[#This Row],[Částka bez DPH]:[DPH]])</f>
        <v>0</v>
      </c>
      <c r="K39" s="95"/>
      <c r="L3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" spans="1:12" x14ac:dyDescent="0.2">
      <c r="A40" s="93">
        <v>26</v>
      </c>
      <c r="B40" s="238"/>
      <c r="C40" s="238"/>
      <c r="D40" s="239"/>
      <c r="E40" s="238"/>
      <c r="F40" s="68"/>
      <c r="G40" s="67"/>
      <c r="H40" s="64"/>
      <c r="I40" s="64"/>
      <c r="J40" s="226">
        <f>SUM(Seznam_dokladu[[#This Row],[Částka bez DPH]:[DPH]])</f>
        <v>0</v>
      </c>
      <c r="K40" s="95"/>
      <c r="L4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" spans="1:12" x14ac:dyDescent="0.2">
      <c r="A41" s="93">
        <v>27</v>
      </c>
      <c r="B41" s="238"/>
      <c r="C41" s="238"/>
      <c r="D41" s="239"/>
      <c r="E41" s="238"/>
      <c r="F41" s="68"/>
      <c r="G41" s="67"/>
      <c r="H41" s="64"/>
      <c r="I41" s="64"/>
      <c r="J41" s="226">
        <f>SUM(Seznam_dokladu[[#This Row],[Částka bez DPH]:[DPH]])</f>
        <v>0</v>
      </c>
      <c r="K41" s="95"/>
      <c r="L4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" spans="1:12" x14ac:dyDescent="0.2">
      <c r="A42" s="93">
        <v>28</v>
      </c>
      <c r="B42" s="238"/>
      <c r="C42" s="238"/>
      <c r="D42" s="239"/>
      <c r="E42" s="238"/>
      <c r="F42" s="68"/>
      <c r="G42" s="67"/>
      <c r="H42" s="64"/>
      <c r="I42" s="64"/>
      <c r="J42" s="226">
        <f>SUM(Seznam_dokladu[[#This Row],[Částka bez DPH]:[DPH]])</f>
        <v>0</v>
      </c>
      <c r="K42" s="95"/>
      <c r="L4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" spans="1:12" x14ac:dyDescent="0.2">
      <c r="A43" s="93">
        <v>29</v>
      </c>
      <c r="B43" s="238"/>
      <c r="C43" s="238"/>
      <c r="D43" s="239"/>
      <c r="E43" s="238"/>
      <c r="F43" s="68"/>
      <c r="G43" s="67"/>
      <c r="H43" s="64"/>
      <c r="I43" s="64"/>
      <c r="J43" s="226">
        <f>SUM(Seznam_dokladu[[#This Row],[Částka bez DPH]:[DPH]])</f>
        <v>0</v>
      </c>
      <c r="K43" s="95"/>
      <c r="L4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" spans="1:12" x14ac:dyDescent="0.2">
      <c r="A44" s="93">
        <v>30</v>
      </c>
      <c r="B44" s="238"/>
      <c r="C44" s="238"/>
      <c r="D44" s="239"/>
      <c r="E44" s="238"/>
      <c r="F44" s="68"/>
      <c r="G44" s="67"/>
      <c r="H44" s="64"/>
      <c r="I44" s="64"/>
      <c r="J44" s="226">
        <f>SUM(Seznam_dokladu[[#This Row],[Částka bez DPH]:[DPH]])</f>
        <v>0</v>
      </c>
      <c r="K44" s="95"/>
      <c r="L4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" spans="1:12" x14ac:dyDescent="0.2">
      <c r="A45" s="93">
        <v>31</v>
      </c>
      <c r="B45" s="238"/>
      <c r="C45" s="238"/>
      <c r="D45" s="239"/>
      <c r="E45" s="238"/>
      <c r="F45" s="68"/>
      <c r="G45" s="67"/>
      <c r="H45" s="64"/>
      <c r="I45" s="64"/>
      <c r="J45" s="226">
        <f>SUM(Seznam_dokladu[[#This Row],[Částka bez DPH]:[DPH]])</f>
        <v>0</v>
      </c>
      <c r="K45" s="95"/>
      <c r="L4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" spans="1:12" x14ac:dyDescent="0.2">
      <c r="A46" s="93">
        <v>32</v>
      </c>
      <c r="B46" s="238"/>
      <c r="C46" s="238"/>
      <c r="D46" s="239"/>
      <c r="E46" s="238"/>
      <c r="F46" s="68"/>
      <c r="G46" s="67"/>
      <c r="H46" s="64"/>
      <c r="I46" s="64"/>
      <c r="J46" s="226">
        <f>SUM(Seznam_dokladu[[#This Row],[Částka bez DPH]:[DPH]])</f>
        <v>0</v>
      </c>
      <c r="K46" s="95"/>
      <c r="L4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" spans="1:12" x14ac:dyDescent="0.2">
      <c r="A47" s="93">
        <v>33</v>
      </c>
      <c r="B47" s="238"/>
      <c r="C47" s="238"/>
      <c r="D47" s="239"/>
      <c r="E47" s="238"/>
      <c r="F47" s="68"/>
      <c r="G47" s="67"/>
      <c r="H47" s="64"/>
      <c r="I47" s="64"/>
      <c r="J47" s="226">
        <f>SUM(Seznam_dokladu[[#This Row],[Částka bez DPH]:[DPH]])</f>
        <v>0</v>
      </c>
      <c r="K47" s="95"/>
      <c r="L4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" spans="1:12" x14ac:dyDescent="0.2">
      <c r="A48" s="93">
        <v>34</v>
      </c>
      <c r="B48" s="238"/>
      <c r="C48" s="238"/>
      <c r="D48" s="239"/>
      <c r="E48" s="238"/>
      <c r="F48" s="68"/>
      <c r="G48" s="67"/>
      <c r="H48" s="64"/>
      <c r="I48" s="64"/>
      <c r="J48" s="226">
        <f>SUM(Seznam_dokladu[[#This Row],[Částka bez DPH]:[DPH]])</f>
        <v>0</v>
      </c>
      <c r="K48" s="95"/>
      <c r="L4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" spans="1:12" x14ac:dyDescent="0.2">
      <c r="A49" s="93">
        <v>35</v>
      </c>
      <c r="B49" s="238"/>
      <c r="C49" s="238"/>
      <c r="D49" s="239"/>
      <c r="E49" s="238"/>
      <c r="F49" s="68"/>
      <c r="G49" s="67"/>
      <c r="H49" s="64"/>
      <c r="I49" s="64"/>
      <c r="J49" s="226">
        <f>SUM(Seznam_dokladu[[#This Row],[Částka bez DPH]:[DPH]])</f>
        <v>0</v>
      </c>
      <c r="K49" s="95"/>
      <c r="L4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" spans="1:12" x14ac:dyDescent="0.2">
      <c r="A50" s="93">
        <v>36</v>
      </c>
      <c r="B50" s="238"/>
      <c r="C50" s="238"/>
      <c r="D50" s="239"/>
      <c r="E50" s="238"/>
      <c r="F50" s="68"/>
      <c r="G50" s="67"/>
      <c r="H50" s="64"/>
      <c r="I50" s="64"/>
      <c r="J50" s="226">
        <f>SUM(Seznam_dokladu[[#This Row],[Částka bez DPH]:[DPH]])</f>
        <v>0</v>
      </c>
      <c r="K50" s="95"/>
      <c r="L5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" spans="1:12" x14ac:dyDescent="0.2">
      <c r="A51" s="93">
        <v>37</v>
      </c>
      <c r="B51" s="238"/>
      <c r="C51" s="238"/>
      <c r="D51" s="239"/>
      <c r="E51" s="238"/>
      <c r="F51" s="68"/>
      <c r="G51" s="67"/>
      <c r="H51" s="64"/>
      <c r="I51" s="64"/>
      <c r="J51" s="226">
        <f>SUM(Seznam_dokladu[[#This Row],[Částka bez DPH]:[DPH]])</f>
        <v>0</v>
      </c>
      <c r="K51" s="95"/>
      <c r="L5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2" spans="1:12" x14ac:dyDescent="0.2">
      <c r="A52" s="93">
        <v>38</v>
      </c>
      <c r="B52" s="238"/>
      <c r="C52" s="238"/>
      <c r="D52" s="239"/>
      <c r="E52" s="238"/>
      <c r="F52" s="68"/>
      <c r="G52" s="67"/>
      <c r="H52" s="64"/>
      <c r="I52" s="64"/>
      <c r="J52" s="226">
        <f>SUM(Seznam_dokladu[[#This Row],[Částka bez DPH]:[DPH]])</f>
        <v>0</v>
      </c>
      <c r="K52" s="95"/>
      <c r="L5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3" spans="1:12" x14ac:dyDescent="0.2">
      <c r="A53" s="93">
        <v>39</v>
      </c>
      <c r="B53" s="238"/>
      <c r="C53" s="238"/>
      <c r="D53" s="239"/>
      <c r="E53" s="238"/>
      <c r="F53" s="68"/>
      <c r="G53" s="67"/>
      <c r="H53" s="64"/>
      <c r="I53" s="64"/>
      <c r="J53" s="226">
        <f>SUM(Seznam_dokladu[[#This Row],[Částka bez DPH]:[DPH]])</f>
        <v>0</v>
      </c>
      <c r="K53" s="95"/>
      <c r="L5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4" spans="1:12" x14ac:dyDescent="0.2">
      <c r="A54" s="93">
        <v>40</v>
      </c>
      <c r="B54" s="238"/>
      <c r="C54" s="238"/>
      <c r="D54" s="239"/>
      <c r="E54" s="238"/>
      <c r="F54" s="68"/>
      <c r="G54" s="67"/>
      <c r="H54" s="64"/>
      <c r="I54" s="64"/>
      <c r="J54" s="226">
        <f>SUM(Seznam_dokladu[[#This Row],[Částka bez DPH]:[DPH]])</f>
        <v>0</v>
      </c>
      <c r="K54" s="95"/>
      <c r="L5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5" spans="1:12" x14ac:dyDescent="0.2">
      <c r="A55" s="93">
        <v>41</v>
      </c>
      <c r="B55" s="238"/>
      <c r="C55" s="238"/>
      <c r="D55" s="239"/>
      <c r="E55" s="238"/>
      <c r="F55" s="68"/>
      <c r="G55" s="67"/>
      <c r="H55" s="64"/>
      <c r="I55" s="64"/>
      <c r="J55" s="226">
        <f>SUM(Seznam_dokladu[[#This Row],[Částka bez DPH]:[DPH]])</f>
        <v>0</v>
      </c>
      <c r="K55" s="95"/>
      <c r="L5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6" spans="1:12" x14ac:dyDescent="0.2">
      <c r="A56" s="93">
        <v>42</v>
      </c>
      <c r="B56" s="238"/>
      <c r="C56" s="238"/>
      <c r="D56" s="239"/>
      <c r="E56" s="238"/>
      <c r="F56" s="68"/>
      <c r="G56" s="67"/>
      <c r="H56" s="64"/>
      <c r="I56" s="64"/>
      <c r="J56" s="226">
        <f>SUM(Seznam_dokladu[[#This Row],[Částka bez DPH]:[DPH]])</f>
        <v>0</v>
      </c>
      <c r="K56" s="95"/>
      <c r="L5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7" spans="1:12" x14ac:dyDescent="0.2">
      <c r="A57" s="93">
        <v>43</v>
      </c>
      <c r="B57" s="238"/>
      <c r="C57" s="238"/>
      <c r="D57" s="239"/>
      <c r="E57" s="238"/>
      <c r="F57" s="68"/>
      <c r="G57" s="67"/>
      <c r="H57" s="64"/>
      <c r="I57" s="64"/>
      <c r="J57" s="226">
        <f>SUM(Seznam_dokladu[[#This Row],[Částka bez DPH]:[DPH]])</f>
        <v>0</v>
      </c>
      <c r="K57" s="95"/>
      <c r="L5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8" spans="1:12" x14ac:dyDescent="0.2">
      <c r="A58" s="93">
        <v>44</v>
      </c>
      <c r="B58" s="238"/>
      <c r="C58" s="238"/>
      <c r="D58" s="239"/>
      <c r="E58" s="238"/>
      <c r="F58" s="68"/>
      <c r="G58" s="67"/>
      <c r="H58" s="64"/>
      <c r="I58" s="64"/>
      <c r="J58" s="226">
        <f>SUM(Seznam_dokladu[[#This Row],[Částka bez DPH]:[DPH]])</f>
        <v>0</v>
      </c>
      <c r="K58" s="95"/>
      <c r="L5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9" spans="1:12" x14ac:dyDescent="0.2">
      <c r="A59" s="93">
        <v>45</v>
      </c>
      <c r="B59" s="238"/>
      <c r="C59" s="238"/>
      <c r="D59" s="239"/>
      <c r="E59" s="238"/>
      <c r="F59" s="68"/>
      <c r="G59" s="67"/>
      <c r="H59" s="64"/>
      <c r="I59" s="64"/>
      <c r="J59" s="226">
        <f>SUM(Seznam_dokladu[[#This Row],[Částka bez DPH]:[DPH]])</f>
        <v>0</v>
      </c>
      <c r="K59" s="95"/>
      <c r="L5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0" spans="1:12" x14ac:dyDescent="0.2">
      <c r="A60" s="93">
        <v>46</v>
      </c>
      <c r="B60" s="238"/>
      <c r="C60" s="238"/>
      <c r="D60" s="239"/>
      <c r="E60" s="238"/>
      <c r="F60" s="68"/>
      <c r="G60" s="67"/>
      <c r="H60" s="64"/>
      <c r="I60" s="64"/>
      <c r="J60" s="226">
        <f>SUM(Seznam_dokladu[[#This Row],[Částka bez DPH]:[DPH]])</f>
        <v>0</v>
      </c>
      <c r="K60" s="95"/>
      <c r="L6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1" spans="1:12" x14ac:dyDescent="0.2">
      <c r="A61" s="93">
        <v>47</v>
      </c>
      <c r="B61" s="238"/>
      <c r="C61" s="238"/>
      <c r="D61" s="239"/>
      <c r="E61" s="238"/>
      <c r="F61" s="68"/>
      <c r="G61" s="67"/>
      <c r="H61" s="64"/>
      <c r="I61" s="64"/>
      <c r="J61" s="226">
        <f>SUM(Seznam_dokladu[[#This Row],[Částka bez DPH]:[DPH]])</f>
        <v>0</v>
      </c>
      <c r="K61" s="95"/>
      <c r="L6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2" spans="1:12" x14ac:dyDescent="0.2">
      <c r="A62" s="93">
        <v>48</v>
      </c>
      <c r="B62" s="238"/>
      <c r="C62" s="238"/>
      <c r="D62" s="239"/>
      <c r="E62" s="238"/>
      <c r="F62" s="68"/>
      <c r="G62" s="67"/>
      <c r="H62" s="64"/>
      <c r="I62" s="64"/>
      <c r="J62" s="226">
        <f>SUM(Seznam_dokladu[[#This Row],[Částka bez DPH]:[DPH]])</f>
        <v>0</v>
      </c>
      <c r="K62" s="95"/>
      <c r="L6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3" spans="1:12" x14ac:dyDescent="0.2">
      <c r="A63" s="93">
        <v>49</v>
      </c>
      <c r="B63" s="238"/>
      <c r="C63" s="238"/>
      <c r="D63" s="239"/>
      <c r="E63" s="238"/>
      <c r="F63" s="68"/>
      <c r="G63" s="67"/>
      <c r="H63" s="64"/>
      <c r="I63" s="64"/>
      <c r="J63" s="226">
        <f>SUM(Seznam_dokladu[[#This Row],[Částka bez DPH]:[DPH]])</f>
        <v>0</v>
      </c>
      <c r="K63" s="95"/>
      <c r="L6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4" spans="1:12" x14ac:dyDescent="0.2">
      <c r="A64" s="93">
        <v>50</v>
      </c>
      <c r="B64" s="238"/>
      <c r="C64" s="238"/>
      <c r="D64" s="239"/>
      <c r="E64" s="238"/>
      <c r="F64" s="68"/>
      <c r="G64" s="67"/>
      <c r="H64" s="64"/>
      <c r="I64" s="64"/>
      <c r="J64" s="226">
        <f>SUM(Seznam_dokladu[[#This Row],[Částka bez DPH]:[DPH]])</f>
        <v>0</v>
      </c>
      <c r="K64" s="95"/>
      <c r="L6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5" spans="1:12" x14ac:dyDescent="0.2">
      <c r="A65" s="93">
        <v>51</v>
      </c>
      <c r="B65" s="238"/>
      <c r="C65" s="238"/>
      <c r="D65" s="239"/>
      <c r="E65" s="238"/>
      <c r="F65" s="68"/>
      <c r="G65" s="67"/>
      <c r="H65" s="64"/>
      <c r="I65" s="64"/>
      <c r="J65" s="226">
        <f>SUM(Seznam_dokladu[[#This Row],[Částka bez DPH]:[DPH]])</f>
        <v>0</v>
      </c>
      <c r="K65" s="95"/>
      <c r="L6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6" spans="1:12" x14ac:dyDescent="0.2">
      <c r="A66" s="93">
        <v>52</v>
      </c>
      <c r="B66" s="238"/>
      <c r="C66" s="238"/>
      <c r="D66" s="239"/>
      <c r="E66" s="238"/>
      <c r="F66" s="68"/>
      <c r="G66" s="67"/>
      <c r="H66" s="64"/>
      <c r="I66" s="64"/>
      <c r="J66" s="226">
        <f>SUM(Seznam_dokladu[[#This Row],[Částka bez DPH]:[DPH]])</f>
        <v>0</v>
      </c>
      <c r="K66" s="95"/>
      <c r="L6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7" spans="1:12" x14ac:dyDescent="0.2">
      <c r="A67" s="93">
        <v>53</v>
      </c>
      <c r="B67" s="238"/>
      <c r="C67" s="238"/>
      <c r="D67" s="239"/>
      <c r="E67" s="238"/>
      <c r="F67" s="68"/>
      <c r="G67" s="67"/>
      <c r="H67" s="64"/>
      <c r="I67" s="64"/>
      <c r="J67" s="226">
        <f>SUM(Seznam_dokladu[[#This Row],[Částka bez DPH]:[DPH]])</f>
        <v>0</v>
      </c>
      <c r="K67" s="95"/>
      <c r="L6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8" spans="1:12" x14ac:dyDescent="0.2">
      <c r="A68" s="93">
        <v>54</v>
      </c>
      <c r="B68" s="238"/>
      <c r="C68" s="238"/>
      <c r="D68" s="239"/>
      <c r="E68" s="238"/>
      <c r="F68" s="68"/>
      <c r="G68" s="67"/>
      <c r="H68" s="64"/>
      <c r="I68" s="64"/>
      <c r="J68" s="226">
        <f>SUM(Seznam_dokladu[[#This Row],[Částka bez DPH]:[DPH]])</f>
        <v>0</v>
      </c>
      <c r="K68" s="95"/>
      <c r="L6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9" spans="1:12" x14ac:dyDescent="0.2">
      <c r="A69" s="93">
        <v>55</v>
      </c>
      <c r="B69" s="238"/>
      <c r="C69" s="238"/>
      <c r="D69" s="239"/>
      <c r="E69" s="238"/>
      <c r="F69" s="68"/>
      <c r="G69" s="67"/>
      <c r="H69" s="64"/>
      <c r="I69" s="64"/>
      <c r="J69" s="226">
        <f>SUM(Seznam_dokladu[[#This Row],[Částka bez DPH]:[DPH]])</f>
        <v>0</v>
      </c>
      <c r="K69" s="95"/>
      <c r="L6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0" spans="1:12" x14ac:dyDescent="0.2">
      <c r="A70" s="93">
        <v>56</v>
      </c>
      <c r="B70" s="238"/>
      <c r="C70" s="238"/>
      <c r="D70" s="239"/>
      <c r="E70" s="238"/>
      <c r="F70" s="68"/>
      <c r="G70" s="67"/>
      <c r="H70" s="64"/>
      <c r="I70" s="64"/>
      <c r="J70" s="226">
        <f>SUM(Seznam_dokladu[[#This Row],[Částka bez DPH]:[DPH]])</f>
        <v>0</v>
      </c>
      <c r="K70" s="95"/>
      <c r="L7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1" spans="1:12" x14ac:dyDescent="0.2">
      <c r="A71" s="93">
        <v>57</v>
      </c>
      <c r="B71" s="238"/>
      <c r="C71" s="238"/>
      <c r="D71" s="239"/>
      <c r="E71" s="238"/>
      <c r="F71" s="68"/>
      <c r="G71" s="67"/>
      <c r="H71" s="64"/>
      <c r="I71" s="64"/>
      <c r="J71" s="226">
        <f>SUM(Seznam_dokladu[[#This Row],[Částka bez DPH]:[DPH]])</f>
        <v>0</v>
      </c>
      <c r="K71" s="95"/>
      <c r="L7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2" spans="1:12" x14ac:dyDescent="0.2">
      <c r="A72" s="93">
        <v>58</v>
      </c>
      <c r="B72" s="238"/>
      <c r="C72" s="238"/>
      <c r="D72" s="239"/>
      <c r="E72" s="238"/>
      <c r="F72" s="68"/>
      <c r="G72" s="67"/>
      <c r="H72" s="64"/>
      <c r="I72" s="64"/>
      <c r="J72" s="226">
        <f>SUM(Seznam_dokladu[[#This Row],[Částka bez DPH]:[DPH]])</f>
        <v>0</v>
      </c>
      <c r="K72" s="95"/>
      <c r="L7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3" spans="1:12" x14ac:dyDescent="0.2">
      <c r="A73" s="93">
        <v>59</v>
      </c>
      <c r="B73" s="238"/>
      <c r="C73" s="238"/>
      <c r="D73" s="239"/>
      <c r="E73" s="238"/>
      <c r="F73" s="68"/>
      <c r="G73" s="67"/>
      <c r="H73" s="64"/>
      <c r="I73" s="64"/>
      <c r="J73" s="226">
        <f>SUM(Seznam_dokladu[[#This Row],[Částka bez DPH]:[DPH]])</f>
        <v>0</v>
      </c>
      <c r="K73" s="95"/>
      <c r="L7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4" spans="1:12" x14ac:dyDescent="0.2">
      <c r="A74" s="93">
        <v>60</v>
      </c>
      <c r="B74" s="238"/>
      <c r="C74" s="238"/>
      <c r="D74" s="239"/>
      <c r="E74" s="238"/>
      <c r="F74" s="68"/>
      <c r="G74" s="67"/>
      <c r="H74" s="64"/>
      <c r="I74" s="64"/>
      <c r="J74" s="226">
        <f>SUM(Seznam_dokladu[[#This Row],[Částka bez DPH]:[DPH]])</f>
        <v>0</v>
      </c>
      <c r="K74" s="95"/>
      <c r="L7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5" spans="1:12" x14ac:dyDescent="0.2">
      <c r="A75" s="93">
        <v>61</v>
      </c>
      <c r="B75" s="238"/>
      <c r="C75" s="238"/>
      <c r="D75" s="239"/>
      <c r="E75" s="238"/>
      <c r="F75" s="68"/>
      <c r="G75" s="67"/>
      <c r="H75" s="64"/>
      <c r="I75" s="64"/>
      <c r="J75" s="226">
        <f>SUM(Seznam_dokladu[[#This Row],[Částka bez DPH]:[DPH]])</f>
        <v>0</v>
      </c>
      <c r="K75" s="95"/>
      <c r="L7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6" spans="1:12" x14ac:dyDescent="0.2">
      <c r="A76" s="93">
        <v>62</v>
      </c>
      <c r="B76" s="238"/>
      <c r="C76" s="238"/>
      <c r="D76" s="239"/>
      <c r="E76" s="238"/>
      <c r="F76" s="68"/>
      <c r="G76" s="67"/>
      <c r="H76" s="64"/>
      <c r="I76" s="64"/>
      <c r="J76" s="226">
        <f>SUM(Seznam_dokladu[[#This Row],[Částka bez DPH]:[DPH]])</f>
        <v>0</v>
      </c>
      <c r="K76" s="95"/>
      <c r="L7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7" spans="1:12" x14ac:dyDescent="0.2">
      <c r="A77" s="93">
        <v>63</v>
      </c>
      <c r="B77" s="238"/>
      <c r="C77" s="238"/>
      <c r="D77" s="239"/>
      <c r="E77" s="238"/>
      <c r="F77" s="68"/>
      <c r="G77" s="67"/>
      <c r="H77" s="64"/>
      <c r="I77" s="64"/>
      <c r="J77" s="226">
        <f>SUM(Seznam_dokladu[[#This Row],[Částka bez DPH]:[DPH]])</f>
        <v>0</v>
      </c>
      <c r="K77" s="95"/>
      <c r="L7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8" spans="1:12" x14ac:dyDescent="0.2">
      <c r="A78" s="93">
        <v>64</v>
      </c>
      <c r="B78" s="238"/>
      <c r="C78" s="238"/>
      <c r="D78" s="239"/>
      <c r="E78" s="238"/>
      <c r="F78" s="68"/>
      <c r="G78" s="67"/>
      <c r="H78" s="64"/>
      <c r="I78" s="64"/>
      <c r="J78" s="226">
        <f>SUM(Seznam_dokladu[[#This Row],[Částka bez DPH]:[DPH]])</f>
        <v>0</v>
      </c>
      <c r="K78" s="95"/>
      <c r="L7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9" spans="1:12" x14ac:dyDescent="0.2">
      <c r="A79" s="93">
        <v>65</v>
      </c>
      <c r="B79" s="238"/>
      <c r="C79" s="238"/>
      <c r="D79" s="239"/>
      <c r="E79" s="238"/>
      <c r="F79" s="68"/>
      <c r="G79" s="67"/>
      <c r="H79" s="64"/>
      <c r="I79" s="64"/>
      <c r="J79" s="226">
        <f>SUM(Seznam_dokladu[[#This Row],[Částka bez DPH]:[DPH]])</f>
        <v>0</v>
      </c>
      <c r="K79" s="95"/>
      <c r="L7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0" spans="1:12" x14ac:dyDescent="0.2">
      <c r="A80" s="93">
        <v>66</v>
      </c>
      <c r="B80" s="238"/>
      <c r="C80" s="238"/>
      <c r="D80" s="239"/>
      <c r="E80" s="238"/>
      <c r="F80" s="68"/>
      <c r="G80" s="67"/>
      <c r="H80" s="64"/>
      <c r="I80" s="64"/>
      <c r="J80" s="226">
        <f>SUM(Seznam_dokladu[[#This Row],[Částka bez DPH]:[DPH]])</f>
        <v>0</v>
      </c>
      <c r="K80" s="95"/>
      <c r="L8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1" spans="1:12" x14ac:dyDescent="0.2">
      <c r="A81" s="93">
        <v>67</v>
      </c>
      <c r="B81" s="238"/>
      <c r="C81" s="238"/>
      <c r="D81" s="239"/>
      <c r="E81" s="238"/>
      <c r="F81" s="68"/>
      <c r="G81" s="67"/>
      <c r="H81" s="64"/>
      <c r="I81" s="64"/>
      <c r="J81" s="226">
        <f>SUM(Seznam_dokladu[[#This Row],[Částka bez DPH]:[DPH]])</f>
        <v>0</v>
      </c>
      <c r="K81" s="95"/>
      <c r="L8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2" spans="1:12" x14ac:dyDescent="0.2">
      <c r="A82" s="93">
        <v>68</v>
      </c>
      <c r="B82" s="238"/>
      <c r="C82" s="238"/>
      <c r="D82" s="239"/>
      <c r="E82" s="238"/>
      <c r="F82" s="68"/>
      <c r="G82" s="67"/>
      <c r="H82" s="64"/>
      <c r="I82" s="64"/>
      <c r="J82" s="226">
        <f>SUM(Seznam_dokladu[[#This Row],[Částka bez DPH]:[DPH]])</f>
        <v>0</v>
      </c>
      <c r="K82" s="95"/>
      <c r="L8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3" spans="1:12" x14ac:dyDescent="0.2">
      <c r="A83" s="93">
        <v>69</v>
      </c>
      <c r="B83" s="238"/>
      <c r="C83" s="238"/>
      <c r="D83" s="239"/>
      <c r="E83" s="238"/>
      <c r="F83" s="68"/>
      <c r="G83" s="67"/>
      <c r="H83" s="64"/>
      <c r="I83" s="64"/>
      <c r="J83" s="226">
        <f>SUM(Seznam_dokladu[[#This Row],[Částka bez DPH]:[DPH]])</f>
        <v>0</v>
      </c>
      <c r="K83" s="95"/>
      <c r="L8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4" spans="1:12" x14ac:dyDescent="0.2">
      <c r="A84" s="93">
        <v>70</v>
      </c>
      <c r="B84" s="238"/>
      <c r="C84" s="238"/>
      <c r="D84" s="239"/>
      <c r="E84" s="238"/>
      <c r="F84" s="68"/>
      <c r="G84" s="67"/>
      <c r="H84" s="64"/>
      <c r="I84" s="64"/>
      <c r="J84" s="226">
        <f>SUM(Seznam_dokladu[[#This Row],[Částka bez DPH]:[DPH]])</f>
        <v>0</v>
      </c>
      <c r="K84" s="95"/>
      <c r="L8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5" spans="1:12" x14ac:dyDescent="0.2">
      <c r="A85" s="93">
        <v>71</v>
      </c>
      <c r="B85" s="238"/>
      <c r="C85" s="238"/>
      <c r="D85" s="239"/>
      <c r="E85" s="238"/>
      <c r="F85" s="68"/>
      <c r="G85" s="67"/>
      <c r="H85" s="64"/>
      <c r="I85" s="64"/>
      <c r="J85" s="226">
        <f>SUM(Seznam_dokladu[[#This Row],[Částka bez DPH]:[DPH]])</f>
        <v>0</v>
      </c>
      <c r="K85" s="95"/>
      <c r="L8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6" spans="1:12" x14ac:dyDescent="0.2">
      <c r="A86" s="93">
        <v>72</v>
      </c>
      <c r="B86" s="238"/>
      <c r="C86" s="238"/>
      <c r="D86" s="239"/>
      <c r="E86" s="238"/>
      <c r="F86" s="68"/>
      <c r="G86" s="67"/>
      <c r="H86" s="64"/>
      <c r="I86" s="64"/>
      <c r="J86" s="226">
        <f>SUM(Seznam_dokladu[[#This Row],[Částka bez DPH]:[DPH]])</f>
        <v>0</v>
      </c>
      <c r="K86" s="95"/>
      <c r="L8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7" spans="1:12" x14ac:dyDescent="0.2">
      <c r="A87" s="93">
        <v>73</v>
      </c>
      <c r="B87" s="238"/>
      <c r="C87" s="238"/>
      <c r="D87" s="239"/>
      <c r="E87" s="238"/>
      <c r="F87" s="68"/>
      <c r="G87" s="67"/>
      <c r="H87" s="64"/>
      <c r="I87" s="64"/>
      <c r="J87" s="226">
        <f>SUM(Seznam_dokladu[[#This Row],[Částka bez DPH]:[DPH]])</f>
        <v>0</v>
      </c>
      <c r="K87" s="95"/>
      <c r="L8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8" spans="1:12" x14ac:dyDescent="0.2">
      <c r="A88" s="93">
        <v>74</v>
      </c>
      <c r="B88" s="238"/>
      <c r="C88" s="238"/>
      <c r="D88" s="239"/>
      <c r="E88" s="238"/>
      <c r="F88" s="68"/>
      <c r="G88" s="67"/>
      <c r="H88" s="64"/>
      <c r="I88" s="64"/>
      <c r="J88" s="226">
        <f>SUM(Seznam_dokladu[[#This Row],[Částka bez DPH]:[DPH]])</f>
        <v>0</v>
      </c>
      <c r="K88" s="95"/>
      <c r="L8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9" spans="1:12" x14ac:dyDescent="0.2">
      <c r="A89" s="93">
        <v>75</v>
      </c>
      <c r="B89" s="238"/>
      <c r="C89" s="238"/>
      <c r="D89" s="239"/>
      <c r="E89" s="238"/>
      <c r="F89" s="68"/>
      <c r="G89" s="67"/>
      <c r="H89" s="64"/>
      <c r="I89" s="64"/>
      <c r="J89" s="226">
        <f>SUM(Seznam_dokladu[[#This Row],[Částka bez DPH]:[DPH]])</f>
        <v>0</v>
      </c>
      <c r="K89" s="95"/>
      <c r="L8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0" spans="1:12" x14ac:dyDescent="0.2">
      <c r="A90" s="93">
        <v>76</v>
      </c>
      <c r="B90" s="238"/>
      <c r="C90" s="238"/>
      <c r="D90" s="239"/>
      <c r="E90" s="238"/>
      <c r="F90" s="68"/>
      <c r="G90" s="67"/>
      <c r="H90" s="64"/>
      <c r="I90" s="64"/>
      <c r="J90" s="226">
        <f>SUM(Seznam_dokladu[[#This Row],[Částka bez DPH]:[DPH]])</f>
        <v>0</v>
      </c>
      <c r="K90" s="95"/>
      <c r="L9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1" spans="1:12" x14ac:dyDescent="0.2">
      <c r="A91" s="93">
        <v>77</v>
      </c>
      <c r="B91" s="238"/>
      <c r="C91" s="238"/>
      <c r="D91" s="239"/>
      <c r="E91" s="238"/>
      <c r="F91" s="68"/>
      <c r="G91" s="67"/>
      <c r="H91" s="64"/>
      <c r="I91" s="64"/>
      <c r="J91" s="226">
        <f>SUM(Seznam_dokladu[[#This Row],[Částka bez DPH]:[DPH]])</f>
        <v>0</v>
      </c>
      <c r="K91" s="95"/>
      <c r="L9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2" spans="1:12" x14ac:dyDescent="0.2">
      <c r="A92" s="93">
        <v>78</v>
      </c>
      <c r="B92" s="238"/>
      <c r="C92" s="238"/>
      <c r="D92" s="239"/>
      <c r="E92" s="238"/>
      <c r="F92" s="68"/>
      <c r="G92" s="67"/>
      <c r="H92" s="64"/>
      <c r="I92" s="64"/>
      <c r="J92" s="226">
        <f>SUM(Seznam_dokladu[[#This Row],[Částka bez DPH]:[DPH]])</f>
        <v>0</v>
      </c>
      <c r="K92" s="95"/>
      <c r="L9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3" spans="1:12" x14ac:dyDescent="0.2">
      <c r="A93" s="93">
        <v>79</v>
      </c>
      <c r="B93" s="238"/>
      <c r="C93" s="238"/>
      <c r="D93" s="239"/>
      <c r="E93" s="238"/>
      <c r="F93" s="68"/>
      <c r="G93" s="67"/>
      <c r="H93" s="64"/>
      <c r="I93" s="64"/>
      <c r="J93" s="226">
        <f>SUM(Seznam_dokladu[[#This Row],[Částka bez DPH]:[DPH]])</f>
        <v>0</v>
      </c>
      <c r="K93" s="95"/>
      <c r="L9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4" spans="1:12" x14ac:dyDescent="0.2">
      <c r="A94" s="93">
        <v>80</v>
      </c>
      <c r="B94" s="238"/>
      <c r="C94" s="238"/>
      <c r="D94" s="239"/>
      <c r="E94" s="238"/>
      <c r="F94" s="68"/>
      <c r="G94" s="67"/>
      <c r="H94" s="64"/>
      <c r="I94" s="64"/>
      <c r="J94" s="226">
        <f>SUM(Seznam_dokladu[[#This Row],[Částka bez DPH]:[DPH]])</f>
        <v>0</v>
      </c>
      <c r="K94" s="95"/>
      <c r="L9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5" spans="1:12" x14ac:dyDescent="0.2">
      <c r="A95" s="93">
        <v>81</v>
      </c>
      <c r="B95" s="238"/>
      <c r="C95" s="238"/>
      <c r="D95" s="239"/>
      <c r="E95" s="238"/>
      <c r="F95" s="68"/>
      <c r="G95" s="67"/>
      <c r="H95" s="64"/>
      <c r="I95" s="64"/>
      <c r="J95" s="226">
        <f>SUM(Seznam_dokladu[[#This Row],[Částka bez DPH]:[DPH]])</f>
        <v>0</v>
      </c>
      <c r="K95" s="95"/>
      <c r="L9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6" spans="1:12" x14ac:dyDescent="0.2">
      <c r="A96" s="93">
        <v>82</v>
      </c>
      <c r="B96" s="238"/>
      <c r="C96" s="238"/>
      <c r="D96" s="239"/>
      <c r="E96" s="238"/>
      <c r="F96" s="68"/>
      <c r="G96" s="67"/>
      <c r="H96" s="64"/>
      <c r="I96" s="64"/>
      <c r="J96" s="226">
        <f>SUM(Seznam_dokladu[[#This Row],[Částka bez DPH]:[DPH]])</f>
        <v>0</v>
      </c>
      <c r="K96" s="95"/>
      <c r="L9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7" spans="1:12" x14ac:dyDescent="0.2">
      <c r="A97" s="93">
        <v>83</v>
      </c>
      <c r="B97" s="238"/>
      <c r="C97" s="238"/>
      <c r="D97" s="239"/>
      <c r="E97" s="238"/>
      <c r="F97" s="68"/>
      <c r="G97" s="67"/>
      <c r="H97" s="64"/>
      <c r="I97" s="64"/>
      <c r="J97" s="226">
        <f>SUM(Seznam_dokladu[[#This Row],[Částka bez DPH]:[DPH]])</f>
        <v>0</v>
      </c>
      <c r="K97" s="95"/>
      <c r="L9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8" spans="1:12" x14ac:dyDescent="0.2">
      <c r="A98" s="93">
        <v>84</v>
      </c>
      <c r="B98" s="238"/>
      <c r="C98" s="238"/>
      <c r="D98" s="239"/>
      <c r="E98" s="238"/>
      <c r="F98" s="68"/>
      <c r="G98" s="67"/>
      <c r="H98" s="64"/>
      <c r="I98" s="64"/>
      <c r="J98" s="226">
        <f>SUM(Seznam_dokladu[[#This Row],[Částka bez DPH]:[DPH]])</f>
        <v>0</v>
      </c>
      <c r="K98" s="95"/>
      <c r="L9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9" spans="1:12" x14ac:dyDescent="0.2">
      <c r="A99" s="93">
        <v>85</v>
      </c>
      <c r="B99" s="238"/>
      <c r="C99" s="238"/>
      <c r="D99" s="239"/>
      <c r="E99" s="238"/>
      <c r="F99" s="68"/>
      <c r="G99" s="67"/>
      <c r="H99" s="64"/>
      <c r="I99" s="64"/>
      <c r="J99" s="226">
        <f>SUM(Seznam_dokladu[[#This Row],[Částka bez DPH]:[DPH]])</f>
        <v>0</v>
      </c>
      <c r="K99" s="95"/>
      <c r="L9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0" spans="1:12" x14ac:dyDescent="0.2">
      <c r="A100" s="93">
        <v>86</v>
      </c>
      <c r="B100" s="238"/>
      <c r="C100" s="238"/>
      <c r="D100" s="239"/>
      <c r="E100" s="238"/>
      <c r="F100" s="68"/>
      <c r="G100" s="67"/>
      <c r="H100" s="64"/>
      <c r="I100" s="64"/>
      <c r="J100" s="226">
        <f>SUM(Seznam_dokladu[[#This Row],[Částka bez DPH]:[DPH]])</f>
        <v>0</v>
      </c>
      <c r="K100" s="95"/>
      <c r="L10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1" spans="1:12" x14ac:dyDescent="0.2">
      <c r="A101" s="93">
        <v>87</v>
      </c>
      <c r="B101" s="238"/>
      <c r="C101" s="238"/>
      <c r="D101" s="239"/>
      <c r="E101" s="238"/>
      <c r="F101" s="68"/>
      <c r="G101" s="67"/>
      <c r="H101" s="64"/>
      <c r="I101" s="64"/>
      <c r="J101" s="226">
        <f>SUM(Seznam_dokladu[[#This Row],[Částka bez DPH]:[DPH]])</f>
        <v>0</v>
      </c>
      <c r="K101" s="95"/>
      <c r="L10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2" spans="1:12" x14ac:dyDescent="0.2">
      <c r="A102" s="93">
        <v>88</v>
      </c>
      <c r="B102" s="238"/>
      <c r="C102" s="238"/>
      <c r="D102" s="239"/>
      <c r="E102" s="238"/>
      <c r="F102" s="68"/>
      <c r="G102" s="67"/>
      <c r="H102" s="64"/>
      <c r="I102" s="64"/>
      <c r="J102" s="226">
        <f>SUM(Seznam_dokladu[[#This Row],[Částka bez DPH]:[DPH]])</f>
        <v>0</v>
      </c>
      <c r="K102" s="95"/>
      <c r="L10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3" spans="1:12" x14ac:dyDescent="0.2">
      <c r="A103" s="93">
        <v>89</v>
      </c>
      <c r="B103" s="238"/>
      <c r="C103" s="238"/>
      <c r="D103" s="239"/>
      <c r="E103" s="238"/>
      <c r="F103" s="68"/>
      <c r="G103" s="67"/>
      <c r="H103" s="64"/>
      <c r="I103" s="64"/>
      <c r="J103" s="226">
        <f>SUM(Seznam_dokladu[[#This Row],[Částka bez DPH]:[DPH]])</f>
        <v>0</v>
      </c>
      <c r="K103" s="95"/>
      <c r="L10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4" spans="1:12" x14ac:dyDescent="0.2">
      <c r="A104" s="93">
        <v>90</v>
      </c>
      <c r="B104" s="238"/>
      <c r="C104" s="238"/>
      <c r="D104" s="239"/>
      <c r="E104" s="238"/>
      <c r="F104" s="68"/>
      <c r="G104" s="67"/>
      <c r="H104" s="64"/>
      <c r="I104" s="64"/>
      <c r="J104" s="226">
        <f>SUM(Seznam_dokladu[[#This Row],[Částka bez DPH]:[DPH]])</f>
        <v>0</v>
      </c>
      <c r="K104" s="95"/>
      <c r="L10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5" spans="1:12" x14ac:dyDescent="0.2">
      <c r="A105" s="93">
        <v>91</v>
      </c>
      <c r="B105" s="238"/>
      <c r="C105" s="238"/>
      <c r="D105" s="239"/>
      <c r="E105" s="238"/>
      <c r="F105" s="68"/>
      <c r="G105" s="67"/>
      <c r="H105" s="64"/>
      <c r="I105" s="64"/>
      <c r="J105" s="226">
        <f>SUM(Seznam_dokladu[[#This Row],[Částka bez DPH]:[DPH]])</f>
        <v>0</v>
      </c>
      <c r="K105" s="95"/>
      <c r="L10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6" spans="1:12" x14ac:dyDescent="0.2">
      <c r="A106" s="93">
        <v>92</v>
      </c>
      <c r="B106" s="238"/>
      <c r="C106" s="238"/>
      <c r="D106" s="239"/>
      <c r="E106" s="238"/>
      <c r="F106" s="68"/>
      <c r="G106" s="67"/>
      <c r="H106" s="64"/>
      <c r="I106" s="64"/>
      <c r="J106" s="226">
        <f>SUM(Seznam_dokladu[[#This Row],[Částka bez DPH]:[DPH]])</f>
        <v>0</v>
      </c>
      <c r="K106" s="95"/>
      <c r="L10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7" spans="1:12" x14ac:dyDescent="0.2">
      <c r="A107" s="93">
        <v>93</v>
      </c>
      <c r="B107" s="238"/>
      <c r="C107" s="238"/>
      <c r="D107" s="239"/>
      <c r="E107" s="238"/>
      <c r="F107" s="68"/>
      <c r="G107" s="67"/>
      <c r="H107" s="64"/>
      <c r="I107" s="64"/>
      <c r="J107" s="226">
        <f>SUM(Seznam_dokladu[[#This Row],[Částka bez DPH]:[DPH]])</f>
        <v>0</v>
      </c>
      <c r="K107" s="95"/>
      <c r="L10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8" spans="1:12" x14ac:dyDescent="0.2">
      <c r="A108" s="93">
        <v>94</v>
      </c>
      <c r="B108" s="238"/>
      <c r="C108" s="238"/>
      <c r="D108" s="239"/>
      <c r="E108" s="238"/>
      <c r="F108" s="68"/>
      <c r="G108" s="67"/>
      <c r="H108" s="64"/>
      <c r="I108" s="64"/>
      <c r="J108" s="226">
        <f>SUM(Seznam_dokladu[[#This Row],[Částka bez DPH]:[DPH]])</f>
        <v>0</v>
      </c>
      <c r="K108" s="95"/>
      <c r="L10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9" spans="1:12" x14ac:dyDescent="0.2">
      <c r="A109" s="93">
        <v>95</v>
      </c>
      <c r="B109" s="238"/>
      <c r="C109" s="238"/>
      <c r="D109" s="239"/>
      <c r="E109" s="238"/>
      <c r="F109" s="68"/>
      <c r="G109" s="67"/>
      <c r="H109" s="64"/>
      <c r="I109" s="64"/>
      <c r="J109" s="226">
        <f>SUM(Seznam_dokladu[[#This Row],[Částka bez DPH]:[DPH]])</f>
        <v>0</v>
      </c>
      <c r="K109" s="95"/>
      <c r="L10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0" spans="1:12" x14ac:dyDescent="0.2">
      <c r="A110" s="93">
        <v>96</v>
      </c>
      <c r="B110" s="238"/>
      <c r="C110" s="238"/>
      <c r="D110" s="239"/>
      <c r="E110" s="238"/>
      <c r="F110" s="68"/>
      <c r="G110" s="67"/>
      <c r="H110" s="64"/>
      <c r="I110" s="64"/>
      <c r="J110" s="226">
        <f>SUM(Seznam_dokladu[[#This Row],[Částka bez DPH]:[DPH]])</f>
        <v>0</v>
      </c>
      <c r="K110" s="95"/>
      <c r="L11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1" spans="1:12" x14ac:dyDescent="0.2">
      <c r="A111" s="93">
        <v>97</v>
      </c>
      <c r="B111" s="238"/>
      <c r="C111" s="238"/>
      <c r="D111" s="239"/>
      <c r="E111" s="238"/>
      <c r="F111" s="68"/>
      <c r="G111" s="67"/>
      <c r="H111" s="64"/>
      <c r="I111" s="64"/>
      <c r="J111" s="226">
        <f>SUM(Seznam_dokladu[[#This Row],[Částka bez DPH]:[DPH]])</f>
        <v>0</v>
      </c>
      <c r="K111" s="95"/>
      <c r="L11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2" spans="1:12" x14ac:dyDescent="0.2">
      <c r="A112" s="93">
        <v>98</v>
      </c>
      <c r="B112" s="238"/>
      <c r="C112" s="238"/>
      <c r="D112" s="239"/>
      <c r="E112" s="238"/>
      <c r="F112" s="68"/>
      <c r="G112" s="67"/>
      <c r="H112" s="64"/>
      <c r="I112" s="64"/>
      <c r="J112" s="226">
        <f>SUM(Seznam_dokladu[[#This Row],[Částka bez DPH]:[DPH]])</f>
        <v>0</v>
      </c>
      <c r="K112" s="95"/>
      <c r="L11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3" spans="1:12" x14ac:dyDescent="0.2">
      <c r="A113" s="93">
        <v>99</v>
      </c>
      <c r="B113" s="238"/>
      <c r="C113" s="238"/>
      <c r="D113" s="239"/>
      <c r="E113" s="238"/>
      <c r="F113" s="68"/>
      <c r="G113" s="67"/>
      <c r="H113" s="64"/>
      <c r="I113" s="64"/>
      <c r="J113" s="226">
        <f>SUM(Seznam_dokladu[[#This Row],[Částka bez DPH]:[DPH]])</f>
        <v>0</v>
      </c>
      <c r="K113" s="95"/>
      <c r="L11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4" spans="1:12" x14ac:dyDescent="0.2">
      <c r="A114" s="93">
        <v>100</v>
      </c>
      <c r="B114" s="238"/>
      <c r="C114" s="238"/>
      <c r="D114" s="239"/>
      <c r="E114" s="238"/>
      <c r="F114" s="68"/>
      <c r="G114" s="67"/>
      <c r="H114" s="64"/>
      <c r="I114" s="64"/>
      <c r="J114" s="226">
        <f>SUM(Seznam_dokladu[[#This Row],[Částka bez DPH]:[DPH]])</f>
        <v>0</v>
      </c>
      <c r="K114" s="95"/>
      <c r="L11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5" spans="1:12" x14ac:dyDescent="0.2">
      <c r="A115" s="93">
        <v>101</v>
      </c>
      <c r="B115" s="238"/>
      <c r="C115" s="238"/>
      <c r="D115" s="239"/>
      <c r="E115" s="238"/>
      <c r="F115" s="68"/>
      <c r="G115" s="67"/>
      <c r="H115" s="64"/>
      <c r="I115" s="64"/>
      <c r="J115" s="226">
        <f>SUM(Seznam_dokladu[[#This Row],[Částka bez DPH]:[DPH]])</f>
        <v>0</v>
      </c>
      <c r="K115" s="95"/>
      <c r="L11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6" spans="1:12" x14ac:dyDescent="0.2">
      <c r="A116" s="93">
        <v>102</v>
      </c>
      <c r="B116" s="238"/>
      <c r="C116" s="238"/>
      <c r="D116" s="239"/>
      <c r="E116" s="238"/>
      <c r="F116" s="68"/>
      <c r="G116" s="67"/>
      <c r="H116" s="64"/>
      <c r="I116" s="64"/>
      <c r="J116" s="226">
        <f>SUM(Seznam_dokladu[[#This Row],[Částka bez DPH]:[DPH]])</f>
        <v>0</v>
      </c>
      <c r="K116" s="95"/>
      <c r="L11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7" spans="1:12" x14ac:dyDescent="0.2">
      <c r="A117" s="93">
        <v>103</v>
      </c>
      <c r="B117" s="238"/>
      <c r="C117" s="238"/>
      <c r="D117" s="239"/>
      <c r="E117" s="238"/>
      <c r="F117" s="68"/>
      <c r="G117" s="67"/>
      <c r="H117" s="64"/>
      <c r="I117" s="64"/>
      <c r="J117" s="226">
        <f>SUM(Seznam_dokladu[[#This Row],[Částka bez DPH]:[DPH]])</f>
        <v>0</v>
      </c>
      <c r="K117" s="95"/>
      <c r="L11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8" spans="1:12" x14ac:dyDescent="0.2">
      <c r="A118" s="93">
        <v>104</v>
      </c>
      <c r="B118" s="238"/>
      <c r="C118" s="238"/>
      <c r="D118" s="239"/>
      <c r="E118" s="238"/>
      <c r="F118" s="68"/>
      <c r="G118" s="67"/>
      <c r="H118" s="64"/>
      <c r="I118" s="64"/>
      <c r="J118" s="226">
        <f>SUM(Seznam_dokladu[[#This Row],[Částka bez DPH]:[DPH]])</f>
        <v>0</v>
      </c>
      <c r="K118" s="95"/>
      <c r="L11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9" spans="1:12" x14ac:dyDescent="0.2">
      <c r="A119" s="93">
        <v>105</v>
      </c>
      <c r="B119" s="238"/>
      <c r="C119" s="238"/>
      <c r="D119" s="239"/>
      <c r="E119" s="238"/>
      <c r="F119" s="68"/>
      <c r="G119" s="67"/>
      <c r="H119" s="64"/>
      <c r="I119" s="64"/>
      <c r="J119" s="226">
        <f>SUM(Seznam_dokladu[[#This Row],[Částka bez DPH]:[DPH]])</f>
        <v>0</v>
      </c>
      <c r="K119" s="95"/>
      <c r="L11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0" spans="1:12" x14ac:dyDescent="0.2">
      <c r="A120" s="93">
        <v>106</v>
      </c>
      <c r="B120" s="238"/>
      <c r="C120" s="238"/>
      <c r="D120" s="239"/>
      <c r="E120" s="238"/>
      <c r="F120" s="68"/>
      <c r="G120" s="67"/>
      <c r="H120" s="64"/>
      <c r="I120" s="64"/>
      <c r="J120" s="226">
        <f>SUM(Seznam_dokladu[[#This Row],[Částka bez DPH]:[DPH]])</f>
        <v>0</v>
      </c>
      <c r="K120" s="95"/>
      <c r="L12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1" spans="1:12" x14ac:dyDescent="0.2">
      <c r="A121" s="93">
        <v>107</v>
      </c>
      <c r="B121" s="238"/>
      <c r="C121" s="238"/>
      <c r="D121" s="239"/>
      <c r="E121" s="238"/>
      <c r="F121" s="68"/>
      <c r="G121" s="67"/>
      <c r="H121" s="64"/>
      <c r="I121" s="64"/>
      <c r="J121" s="226">
        <f>SUM(Seznam_dokladu[[#This Row],[Částka bez DPH]:[DPH]])</f>
        <v>0</v>
      </c>
      <c r="K121" s="95"/>
      <c r="L12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2" spans="1:12" x14ac:dyDescent="0.2">
      <c r="A122" s="93">
        <v>108</v>
      </c>
      <c r="B122" s="238"/>
      <c r="C122" s="238"/>
      <c r="D122" s="239"/>
      <c r="E122" s="238"/>
      <c r="F122" s="68"/>
      <c r="G122" s="67"/>
      <c r="H122" s="64"/>
      <c r="I122" s="64"/>
      <c r="J122" s="226">
        <f>SUM(Seznam_dokladu[[#This Row],[Částka bez DPH]:[DPH]])</f>
        <v>0</v>
      </c>
      <c r="K122" s="95"/>
      <c r="L12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3" spans="1:12" x14ac:dyDescent="0.2">
      <c r="A123" s="93">
        <v>109</v>
      </c>
      <c r="B123" s="238"/>
      <c r="C123" s="238"/>
      <c r="D123" s="239"/>
      <c r="E123" s="238"/>
      <c r="F123" s="68"/>
      <c r="G123" s="67"/>
      <c r="H123" s="64"/>
      <c r="I123" s="64"/>
      <c r="J123" s="226">
        <f>SUM(Seznam_dokladu[[#This Row],[Částka bez DPH]:[DPH]])</f>
        <v>0</v>
      </c>
      <c r="K123" s="95"/>
      <c r="L12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4" spans="1:12" x14ac:dyDescent="0.2">
      <c r="A124" s="93">
        <v>110</v>
      </c>
      <c r="B124" s="238"/>
      <c r="C124" s="238"/>
      <c r="D124" s="239"/>
      <c r="E124" s="238"/>
      <c r="F124" s="68"/>
      <c r="G124" s="67"/>
      <c r="H124" s="64"/>
      <c r="I124" s="64"/>
      <c r="J124" s="226">
        <f>SUM(Seznam_dokladu[[#This Row],[Částka bez DPH]:[DPH]])</f>
        <v>0</v>
      </c>
      <c r="K124" s="95"/>
      <c r="L12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5" spans="1:12" x14ac:dyDescent="0.2">
      <c r="A125" s="93">
        <v>111</v>
      </c>
      <c r="B125" s="238"/>
      <c r="C125" s="238"/>
      <c r="D125" s="239"/>
      <c r="E125" s="238"/>
      <c r="F125" s="68"/>
      <c r="G125" s="67"/>
      <c r="H125" s="64"/>
      <c r="I125" s="64"/>
      <c r="J125" s="226">
        <f>SUM(Seznam_dokladu[[#This Row],[Částka bez DPH]:[DPH]])</f>
        <v>0</v>
      </c>
      <c r="K125" s="95"/>
      <c r="L12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6" spans="1:12" x14ac:dyDescent="0.2">
      <c r="A126" s="93">
        <v>112</v>
      </c>
      <c r="B126" s="238"/>
      <c r="C126" s="238"/>
      <c r="D126" s="239"/>
      <c r="E126" s="238"/>
      <c r="F126" s="68"/>
      <c r="G126" s="67"/>
      <c r="H126" s="64"/>
      <c r="I126" s="64"/>
      <c r="J126" s="226">
        <f>SUM(Seznam_dokladu[[#This Row],[Částka bez DPH]:[DPH]])</f>
        <v>0</v>
      </c>
      <c r="K126" s="95"/>
      <c r="L12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7" spans="1:12" x14ac:dyDescent="0.2">
      <c r="A127" s="93">
        <v>113</v>
      </c>
      <c r="B127" s="238"/>
      <c r="C127" s="238"/>
      <c r="D127" s="239"/>
      <c r="E127" s="238"/>
      <c r="F127" s="68"/>
      <c r="G127" s="67"/>
      <c r="H127" s="64"/>
      <c r="I127" s="64"/>
      <c r="J127" s="226">
        <f>SUM(Seznam_dokladu[[#This Row],[Částka bez DPH]:[DPH]])</f>
        <v>0</v>
      </c>
      <c r="K127" s="95"/>
      <c r="L12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8" spans="1:12" x14ac:dyDescent="0.2">
      <c r="A128" s="93">
        <v>114</v>
      </c>
      <c r="B128" s="238"/>
      <c r="C128" s="238"/>
      <c r="D128" s="239"/>
      <c r="E128" s="238"/>
      <c r="F128" s="68"/>
      <c r="G128" s="67"/>
      <c r="H128" s="64"/>
      <c r="I128" s="64"/>
      <c r="J128" s="226">
        <f>SUM(Seznam_dokladu[[#This Row],[Částka bez DPH]:[DPH]])</f>
        <v>0</v>
      </c>
      <c r="K128" s="95"/>
      <c r="L12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9" spans="1:12" x14ac:dyDescent="0.2">
      <c r="A129" s="93">
        <v>115</v>
      </c>
      <c r="B129" s="238"/>
      <c r="C129" s="238"/>
      <c r="D129" s="239"/>
      <c r="E129" s="238"/>
      <c r="F129" s="68"/>
      <c r="G129" s="67"/>
      <c r="H129" s="64"/>
      <c r="I129" s="64"/>
      <c r="J129" s="226">
        <f>SUM(Seznam_dokladu[[#This Row],[Částka bez DPH]:[DPH]])</f>
        <v>0</v>
      </c>
      <c r="K129" s="95"/>
      <c r="L12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0" spans="1:12" x14ac:dyDescent="0.2">
      <c r="A130" s="93">
        <v>116</v>
      </c>
      <c r="B130" s="238"/>
      <c r="C130" s="238"/>
      <c r="D130" s="239"/>
      <c r="E130" s="238"/>
      <c r="F130" s="68"/>
      <c r="G130" s="67"/>
      <c r="H130" s="64"/>
      <c r="I130" s="64"/>
      <c r="J130" s="226">
        <f>SUM(Seznam_dokladu[[#This Row],[Částka bez DPH]:[DPH]])</f>
        <v>0</v>
      </c>
      <c r="K130" s="95"/>
      <c r="L13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1" spans="1:12" x14ac:dyDescent="0.2">
      <c r="A131" s="93">
        <v>117</v>
      </c>
      <c r="B131" s="238"/>
      <c r="C131" s="238"/>
      <c r="D131" s="239"/>
      <c r="E131" s="238"/>
      <c r="F131" s="68"/>
      <c r="G131" s="67"/>
      <c r="H131" s="64"/>
      <c r="I131" s="64"/>
      <c r="J131" s="226">
        <f>SUM(Seznam_dokladu[[#This Row],[Částka bez DPH]:[DPH]])</f>
        <v>0</v>
      </c>
      <c r="K131" s="95"/>
      <c r="L13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2" spans="1:12" x14ac:dyDescent="0.2">
      <c r="A132" s="93">
        <v>118</v>
      </c>
      <c r="B132" s="238"/>
      <c r="C132" s="238"/>
      <c r="D132" s="239"/>
      <c r="E132" s="238"/>
      <c r="F132" s="68"/>
      <c r="G132" s="67"/>
      <c r="H132" s="64"/>
      <c r="I132" s="64"/>
      <c r="J132" s="226">
        <f>SUM(Seznam_dokladu[[#This Row],[Částka bez DPH]:[DPH]])</f>
        <v>0</v>
      </c>
      <c r="K132" s="95"/>
      <c r="L13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3" spans="1:12" x14ac:dyDescent="0.2">
      <c r="A133" s="93">
        <v>119</v>
      </c>
      <c r="B133" s="238"/>
      <c r="C133" s="238"/>
      <c r="D133" s="239"/>
      <c r="E133" s="238"/>
      <c r="F133" s="68"/>
      <c r="G133" s="67"/>
      <c r="H133" s="64"/>
      <c r="I133" s="64"/>
      <c r="J133" s="226">
        <f>SUM(Seznam_dokladu[[#This Row],[Částka bez DPH]:[DPH]])</f>
        <v>0</v>
      </c>
      <c r="K133" s="95"/>
      <c r="L13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4" spans="1:12" x14ac:dyDescent="0.2">
      <c r="A134" s="93">
        <v>120</v>
      </c>
      <c r="B134" s="238"/>
      <c r="C134" s="238"/>
      <c r="D134" s="239"/>
      <c r="E134" s="238"/>
      <c r="F134" s="68"/>
      <c r="G134" s="67"/>
      <c r="H134" s="64"/>
      <c r="I134" s="64"/>
      <c r="J134" s="226">
        <f>SUM(Seznam_dokladu[[#This Row],[Částka bez DPH]:[DPH]])</f>
        <v>0</v>
      </c>
      <c r="K134" s="95"/>
      <c r="L13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5" spans="1:12" x14ac:dyDescent="0.2">
      <c r="A135" s="93">
        <v>121</v>
      </c>
      <c r="B135" s="238"/>
      <c r="C135" s="238"/>
      <c r="D135" s="239"/>
      <c r="E135" s="238"/>
      <c r="F135" s="68"/>
      <c r="G135" s="67"/>
      <c r="H135" s="64"/>
      <c r="I135" s="64"/>
      <c r="J135" s="226">
        <f>SUM(Seznam_dokladu[[#This Row],[Částka bez DPH]:[DPH]])</f>
        <v>0</v>
      </c>
      <c r="K135" s="95"/>
      <c r="L13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6" spans="1:12" x14ac:dyDescent="0.2">
      <c r="A136" s="93">
        <v>122</v>
      </c>
      <c r="B136" s="238"/>
      <c r="C136" s="238"/>
      <c r="D136" s="239"/>
      <c r="E136" s="238"/>
      <c r="F136" s="68"/>
      <c r="G136" s="67"/>
      <c r="H136" s="64"/>
      <c r="I136" s="64"/>
      <c r="J136" s="226">
        <f>SUM(Seznam_dokladu[[#This Row],[Částka bez DPH]:[DPH]])</f>
        <v>0</v>
      </c>
      <c r="K136" s="95"/>
      <c r="L13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7" spans="1:12" x14ac:dyDescent="0.2">
      <c r="A137" s="93">
        <v>123</v>
      </c>
      <c r="B137" s="238"/>
      <c r="C137" s="238"/>
      <c r="D137" s="239"/>
      <c r="E137" s="238"/>
      <c r="F137" s="68"/>
      <c r="G137" s="67"/>
      <c r="H137" s="64"/>
      <c r="I137" s="64"/>
      <c r="J137" s="226">
        <f>SUM(Seznam_dokladu[[#This Row],[Částka bez DPH]:[DPH]])</f>
        <v>0</v>
      </c>
      <c r="K137" s="95"/>
      <c r="L13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8" spans="1:12" x14ac:dyDescent="0.2">
      <c r="A138" s="93">
        <v>124</v>
      </c>
      <c r="B138" s="238"/>
      <c r="C138" s="238"/>
      <c r="D138" s="239"/>
      <c r="E138" s="238"/>
      <c r="F138" s="68"/>
      <c r="G138" s="67"/>
      <c r="H138" s="64"/>
      <c r="I138" s="64"/>
      <c r="J138" s="226">
        <f>SUM(Seznam_dokladu[[#This Row],[Částka bez DPH]:[DPH]])</f>
        <v>0</v>
      </c>
      <c r="K138" s="95"/>
      <c r="L13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9" spans="1:12" x14ac:dyDescent="0.2">
      <c r="A139" s="93">
        <v>125</v>
      </c>
      <c r="B139" s="238"/>
      <c r="C139" s="238"/>
      <c r="D139" s="239"/>
      <c r="E139" s="238"/>
      <c r="F139" s="68"/>
      <c r="G139" s="67"/>
      <c r="H139" s="64"/>
      <c r="I139" s="64"/>
      <c r="J139" s="226">
        <f>SUM(Seznam_dokladu[[#This Row],[Částka bez DPH]:[DPH]])</f>
        <v>0</v>
      </c>
      <c r="K139" s="95"/>
      <c r="L13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0" spans="1:12" x14ac:dyDescent="0.2">
      <c r="A140" s="93">
        <v>126</v>
      </c>
      <c r="B140" s="238"/>
      <c r="C140" s="238"/>
      <c r="D140" s="239"/>
      <c r="E140" s="238"/>
      <c r="F140" s="68"/>
      <c r="G140" s="67"/>
      <c r="H140" s="64"/>
      <c r="I140" s="64"/>
      <c r="J140" s="226">
        <f>SUM(Seznam_dokladu[[#This Row],[Částka bez DPH]:[DPH]])</f>
        <v>0</v>
      </c>
      <c r="K140" s="95"/>
      <c r="L14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1" spans="1:12" x14ac:dyDescent="0.2">
      <c r="A141" s="93">
        <v>127</v>
      </c>
      <c r="B141" s="238"/>
      <c r="C141" s="238"/>
      <c r="D141" s="239"/>
      <c r="E141" s="238"/>
      <c r="F141" s="68"/>
      <c r="G141" s="67"/>
      <c r="H141" s="64"/>
      <c r="I141" s="64"/>
      <c r="J141" s="226">
        <f>SUM(Seznam_dokladu[[#This Row],[Částka bez DPH]:[DPH]])</f>
        <v>0</v>
      </c>
      <c r="K141" s="95"/>
      <c r="L14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2" spans="1:12" x14ac:dyDescent="0.2">
      <c r="A142" s="93">
        <v>128</v>
      </c>
      <c r="B142" s="238"/>
      <c r="C142" s="238"/>
      <c r="D142" s="239"/>
      <c r="E142" s="238"/>
      <c r="F142" s="68"/>
      <c r="G142" s="67"/>
      <c r="H142" s="64"/>
      <c r="I142" s="64"/>
      <c r="J142" s="226">
        <f>SUM(Seznam_dokladu[[#This Row],[Částka bez DPH]:[DPH]])</f>
        <v>0</v>
      </c>
      <c r="K142" s="95"/>
      <c r="L14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3" spans="1:12" x14ac:dyDescent="0.2">
      <c r="A143" s="93">
        <v>129</v>
      </c>
      <c r="B143" s="238"/>
      <c r="C143" s="238"/>
      <c r="D143" s="239"/>
      <c r="E143" s="238"/>
      <c r="F143" s="68"/>
      <c r="G143" s="67"/>
      <c r="H143" s="64"/>
      <c r="I143" s="64"/>
      <c r="J143" s="226">
        <f>SUM(Seznam_dokladu[[#This Row],[Částka bez DPH]:[DPH]])</f>
        <v>0</v>
      </c>
      <c r="K143" s="95"/>
      <c r="L14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4" spans="1:12" x14ac:dyDescent="0.2">
      <c r="A144" s="93">
        <v>130</v>
      </c>
      <c r="B144" s="238"/>
      <c r="C144" s="238"/>
      <c r="D144" s="239"/>
      <c r="E144" s="238"/>
      <c r="F144" s="68"/>
      <c r="G144" s="67"/>
      <c r="H144" s="64"/>
      <c r="I144" s="64"/>
      <c r="J144" s="226">
        <f>SUM(Seznam_dokladu[[#This Row],[Částka bez DPH]:[DPH]])</f>
        <v>0</v>
      </c>
      <c r="K144" s="95"/>
      <c r="L14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5" spans="1:12" x14ac:dyDescent="0.2">
      <c r="A145" s="93">
        <v>131</v>
      </c>
      <c r="B145" s="238"/>
      <c r="C145" s="238"/>
      <c r="D145" s="239"/>
      <c r="E145" s="238"/>
      <c r="F145" s="68"/>
      <c r="G145" s="67"/>
      <c r="H145" s="64"/>
      <c r="I145" s="64"/>
      <c r="J145" s="226">
        <f>SUM(Seznam_dokladu[[#This Row],[Částka bez DPH]:[DPH]])</f>
        <v>0</v>
      </c>
      <c r="K145" s="95"/>
      <c r="L14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6" spans="1:12" x14ac:dyDescent="0.2">
      <c r="A146" s="93">
        <v>132</v>
      </c>
      <c r="B146" s="238"/>
      <c r="C146" s="238"/>
      <c r="D146" s="239"/>
      <c r="E146" s="238"/>
      <c r="F146" s="68"/>
      <c r="G146" s="67"/>
      <c r="H146" s="64"/>
      <c r="I146" s="64"/>
      <c r="J146" s="226">
        <f>SUM(Seznam_dokladu[[#This Row],[Částka bez DPH]:[DPH]])</f>
        <v>0</v>
      </c>
      <c r="K146" s="95"/>
      <c r="L14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7" spans="1:12" x14ac:dyDescent="0.2">
      <c r="A147" s="93">
        <v>133</v>
      </c>
      <c r="B147" s="238"/>
      <c r="C147" s="238"/>
      <c r="D147" s="239"/>
      <c r="E147" s="238"/>
      <c r="F147" s="68"/>
      <c r="G147" s="67"/>
      <c r="H147" s="64"/>
      <c r="I147" s="64"/>
      <c r="J147" s="226">
        <f>SUM(Seznam_dokladu[[#This Row],[Částka bez DPH]:[DPH]])</f>
        <v>0</v>
      </c>
      <c r="K147" s="95"/>
      <c r="L14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8" spans="1:12" x14ac:dyDescent="0.2">
      <c r="A148" s="93">
        <v>134</v>
      </c>
      <c r="B148" s="238"/>
      <c r="C148" s="238"/>
      <c r="D148" s="239"/>
      <c r="E148" s="238"/>
      <c r="F148" s="68"/>
      <c r="G148" s="67"/>
      <c r="H148" s="64"/>
      <c r="I148" s="64"/>
      <c r="J148" s="226">
        <f>SUM(Seznam_dokladu[[#This Row],[Částka bez DPH]:[DPH]])</f>
        <v>0</v>
      </c>
      <c r="K148" s="95"/>
      <c r="L14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9" spans="1:12" x14ac:dyDescent="0.2">
      <c r="A149" s="93">
        <v>135</v>
      </c>
      <c r="B149" s="238"/>
      <c r="C149" s="238"/>
      <c r="D149" s="239"/>
      <c r="E149" s="238"/>
      <c r="F149" s="68"/>
      <c r="G149" s="67"/>
      <c r="H149" s="64"/>
      <c r="I149" s="64"/>
      <c r="J149" s="226">
        <f>SUM(Seznam_dokladu[[#This Row],[Částka bez DPH]:[DPH]])</f>
        <v>0</v>
      </c>
      <c r="K149" s="95"/>
      <c r="L14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0" spans="1:12" x14ac:dyDescent="0.2">
      <c r="A150" s="93">
        <v>136</v>
      </c>
      <c r="B150" s="238"/>
      <c r="C150" s="238"/>
      <c r="D150" s="239"/>
      <c r="E150" s="238"/>
      <c r="F150" s="68"/>
      <c r="G150" s="67"/>
      <c r="H150" s="64"/>
      <c r="I150" s="64"/>
      <c r="J150" s="226">
        <f>SUM(Seznam_dokladu[[#This Row],[Částka bez DPH]:[DPH]])</f>
        <v>0</v>
      </c>
      <c r="K150" s="95"/>
      <c r="L15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1" spans="1:12" x14ac:dyDescent="0.2">
      <c r="A151" s="93">
        <v>137</v>
      </c>
      <c r="B151" s="238"/>
      <c r="C151" s="238"/>
      <c r="D151" s="239"/>
      <c r="E151" s="238"/>
      <c r="F151" s="68"/>
      <c r="G151" s="67"/>
      <c r="H151" s="64"/>
      <c r="I151" s="64"/>
      <c r="J151" s="226">
        <f>SUM(Seznam_dokladu[[#This Row],[Částka bez DPH]:[DPH]])</f>
        <v>0</v>
      </c>
      <c r="K151" s="95"/>
      <c r="L15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2" spans="1:12" x14ac:dyDescent="0.2">
      <c r="A152" s="93">
        <v>138</v>
      </c>
      <c r="B152" s="238"/>
      <c r="C152" s="238"/>
      <c r="D152" s="239"/>
      <c r="E152" s="238"/>
      <c r="F152" s="68"/>
      <c r="G152" s="67"/>
      <c r="H152" s="64"/>
      <c r="I152" s="64"/>
      <c r="J152" s="226">
        <f>SUM(Seznam_dokladu[[#This Row],[Částka bez DPH]:[DPH]])</f>
        <v>0</v>
      </c>
      <c r="K152" s="95"/>
      <c r="L15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3" spans="1:12" x14ac:dyDescent="0.2">
      <c r="A153" s="93">
        <v>139</v>
      </c>
      <c r="B153" s="238"/>
      <c r="C153" s="238"/>
      <c r="D153" s="239"/>
      <c r="E153" s="238"/>
      <c r="F153" s="68"/>
      <c r="G153" s="67"/>
      <c r="H153" s="64"/>
      <c r="I153" s="64"/>
      <c r="J153" s="226">
        <f>SUM(Seznam_dokladu[[#This Row],[Částka bez DPH]:[DPH]])</f>
        <v>0</v>
      </c>
      <c r="K153" s="95"/>
      <c r="L15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4" spans="1:12" x14ac:dyDescent="0.2">
      <c r="A154" s="93">
        <v>140</v>
      </c>
      <c r="B154" s="238"/>
      <c r="C154" s="238"/>
      <c r="D154" s="239"/>
      <c r="E154" s="238"/>
      <c r="F154" s="68"/>
      <c r="G154" s="67"/>
      <c r="H154" s="64"/>
      <c r="I154" s="64"/>
      <c r="J154" s="226">
        <f>SUM(Seznam_dokladu[[#This Row],[Částka bez DPH]:[DPH]])</f>
        <v>0</v>
      </c>
      <c r="K154" s="95"/>
      <c r="L15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5" spans="1:12" x14ac:dyDescent="0.2">
      <c r="A155" s="93">
        <v>141</v>
      </c>
      <c r="B155" s="238"/>
      <c r="C155" s="238"/>
      <c r="D155" s="239"/>
      <c r="E155" s="238"/>
      <c r="F155" s="68"/>
      <c r="G155" s="67"/>
      <c r="H155" s="64"/>
      <c r="I155" s="64"/>
      <c r="J155" s="226">
        <f>SUM(Seznam_dokladu[[#This Row],[Částka bez DPH]:[DPH]])</f>
        <v>0</v>
      </c>
      <c r="K155" s="95"/>
      <c r="L15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6" spans="1:12" x14ac:dyDescent="0.2">
      <c r="A156" s="93">
        <v>142</v>
      </c>
      <c r="B156" s="238"/>
      <c r="C156" s="238"/>
      <c r="D156" s="239"/>
      <c r="E156" s="238"/>
      <c r="F156" s="68"/>
      <c r="G156" s="67"/>
      <c r="H156" s="64"/>
      <c r="I156" s="64"/>
      <c r="J156" s="226">
        <f>SUM(Seznam_dokladu[[#This Row],[Částka bez DPH]:[DPH]])</f>
        <v>0</v>
      </c>
      <c r="K156" s="95"/>
      <c r="L15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7" spans="1:12" x14ac:dyDescent="0.2">
      <c r="A157" s="93">
        <v>143</v>
      </c>
      <c r="B157" s="238"/>
      <c r="C157" s="238"/>
      <c r="D157" s="239"/>
      <c r="E157" s="238"/>
      <c r="F157" s="68"/>
      <c r="G157" s="67"/>
      <c r="H157" s="64"/>
      <c r="I157" s="64"/>
      <c r="J157" s="226">
        <f>SUM(Seznam_dokladu[[#This Row],[Částka bez DPH]:[DPH]])</f>
        <v>0</v>
      </c>
      <c r="K157" s="95"/>
      <c r="L15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8" spans="1:12" x14ac:dyDescent="0.2">
      <c r="A158" s="93">
        <v>144</v>
      </c>
      <c r="B158" s="238"/>
      <c r="C158" s="238"/>
      <c r="D158" s="239"/>
      <c r="E158" s="238"/>
      <c r="F158" s="68"/>
      <c r="G158" s="67"/>
      <c r="H158" s="64"/>
      <c r="I158" s="64"/>
      <c r="J158" s="226">
        <f>SUM(Seznam_dokladu[[#This Row],[Částka bez DPH]:[DPH]])</f>
        <v>0</v>
      </c>
      <c r="K158" s="95"/>
      <c r="L15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9" spans="1:12" x14ac:dyDescent="0.2">
      <c r="A159" s="93">
        <v>145</v>
      </c>
      <c r="B159" s="238"/>
      <c r="C159" s="238"/>
      <c r="D159" s="239"/>
      <c r="E159" s="238"/>
      <c r="F159" s="68"/>
      <c r="G159" s="67"/>
      <c r="H159" s="64"/>
      <c r="I159" s="64"/>
      <c r="J159" s="226">
        <f>SUM(Seznam_dokladu[[#This Row],[Částka bez DPH]:[DPH]])</f>
        <v>0</v>
      </c>
      <c r="K159" s="95"/>
      <c r="L15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0" spans="1:12" x14ac:dyDescent="0.2">
      <c r="A160" s="93">
        <v>146</v>
      </c>
      <c r="B160" s="238"/>
      <c r="C160" s="238"/>
      <c r="D160" s="239"/>
      <c r="E160" s="238"/>
      <c r="F160" s="68"/>
      <c r="G160" s="67"/>
      <c r="H160" s="64"/>
      <c r="I160" s="64"/>
      <c r="J160" s="226">
        <f>SUM(Seznam_dokladu[[#This Row],[Částka bez DPH]:[DPH]])</f>
        <v>0</v>
      </c>
      <c r="K160" s="95"/>
      <c r="L16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1" spans="1:12" x14ac:dyDescent="0.2">
      <c r="A161" s="93">
        <v>147</v>
      </c>
      <c r="B161" s="238"/>
      <c r="C161" s="238"/>
      <c r="D161" s="239"/>
      <c r="E161" s="238"/>
      <c r="F161" s="68"/>
      <c r="G161" s="67"/>
      <c r="H161" s="64"/>
      <c r="I161" s="64"/>
      <c r="J161" s="226">
        <f>SUM(Seznam_dokladu[[#This Row],[Částka bez DPH]:[DPH]])</f>
        <v>0</v>
      </c>
      <c r="K161" s="95"/>
      <c r="L16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2" spans="1:12" x14ac:dyDescent="0.2">
      <c r="A162" s="93">
        <v>148</v>
      </c>
      <c r="B162" s="238"/>
      <c r="C162" s="238"/>
      <c r="D162" s="239"/>
      <c r="E162" s="238"/>
      <c r="F162" s="68"/>
      <c r="G162" s="67"/>
      <c r="H162" s="64"/>
      <c r="I162" s="64"/>
      <c r="J162" s="226">
        <f>SUM(Seznam_dokladu[[#This Row],[Částka bez DPH]:[DPH]])</f>
        <v>0</v>
      </c>
      <c r="K162" s="95"/>
      <c r="L16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3" spans="1:12" x14ac:dyDescent="0.2">
      <c r="A163" s="93">
        <v>149</v>
      </c>
      <c r="B163" s="238"/>
      <c r="C163" s="238"/>
      <c r="D163" s="239"/>
      <c r="E163" s="238"/>
      <c r="F163" s="68"/>
      <c r="G163" s="67"/>
      <c r="H163" s="64"/>
      <c r="I163" s="64"/>
      <c r="J163" s="226">
        <f>SUM(Seznam_dokladu[[#This Row],[Částka bez DPH]:[DPH]])</f>
        <v>0</v>
      </c>
      <c r="K163" s="95"/>
      <c r="L16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4" spans="1:12" x14ac:dyDescent="0.2">
      <c r="A164" s="93">
        <v>150</v>
      </c>
      <c r="B164" s="238"/>
      <c r="C164" s="238"/>
      <c r="D164" s="239"/>
      <c r="E164" s="238"/>
      <c r="F164" s="68"/>
      <c r="G164" s="67"/>
      <c r="H164" s="64"/>
      <c r="I164" s="64"/>
      <c r="J164" s="226">
        <f>SUM(Seznam_dokladu[[#This Row],[Částka bez DPH]:[DPH]])</f>
        <v>0</v>
      </c>
      <c r="K164" s="95"/>
      <c r="L16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5" spans="1:12" x14ac:dyDescent="0.2">
      <c r="A165" s="93">
        <v>151</v>
      </c>
      <c r="B165" s="238"/>
      <c r="C165" s="238"/>
      <c r="D165" s="239"/>
      <c r="E165" s="238"/>
      <c r="F165" s="68"/>
      <c r="G165" s="67"/>
      <c r="H165" s="64"/>
      <c r="I165" s="64"/>
      <c r="J165" s="226">
        <f>SUM(Seznam_dokladu[[#This Row],[Částka bez DPH]:[DPH]])</f>
        <v>0</v>
      </c>
      <c r="K165" s="95"/>
      <c r="L16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6" spans="1:12" x14ac:dyDescent="0.2">
      <c r="A166" s="93">
        <v>152</v>
      </c>
      <c r="B166" s="238"/>
      <c r="C166" s="238"/>
      <c r="D166" s="239"/>
      <c r="E166" s="238"/>
      <c r="F166" s="68"/>
      <c r="G166" s="67"/>
      <c r="H166" s="64"/>
      <c r="I166" s="64"/>
      <c r="J166" s="226">
        <f>SUM(Seznam_dokladu[[#This Row],[Částka bez DPH]:[DPH]])</f>
        <v>0</v>
      </c>
      <c r="K166" s="95"/>
      <c r="L16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7" spans="1:12" x14ac:dyDescent="0.2">
      <c r="A167" s="93">
        <v>153</v>
      </c>
      <c r="B167" s="238"/>
      <c r="C167" s="238"/>
      <c r="D167" s="239"/>
      <c r="E167" s="238"/>
      <c r="F167" s="68"/>
      <c r="G167" s="67"/>
      <c r="H167" s="64"/>
      <c r="I167" s="64"/>
      <c r="J167" s="226">
        <f>SUM(Seznam_dokladu[[#This Row],[Částka bez DPH]:[DPH]])</f>
        <v>0</v>
      </c>
      <c r="K167" s="95"/>
      <c r="L16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8" spans="1:12" x14ac:dyDescent="0.2">
      <c r="A168" s="93">
        <v>154</v>
      </c>
      <c r="B168" s="238"/>
      <c r="C168" s="238"/>
      <c r="D168" s="239"/>
      <c r="E168" s="238"/>
      <c r="F168" s="68"/>
      <c r="G168" s="67"/>
      <c r="H168" s="64"/>
      <c r="I168" s="64"/>
      <c r="J168" s="226">
        <f>SUM(Seznam_dokladu[[#This Row],[Částka bez DPH]:[DPH]])</f>
        <v>0</v>
      </c>
      <c r="K168" s="95"/>
      <c r="L16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9" spans="1:12" x14ac:dyDescent="0.2">
      <c r="A169" s="93">
        <v>155</v>
      </c>
      <c r="B169" s="238"/>
      <c r="C169" s="238"/>
      <c r="D169" s="239"/>
      <c r="E169" s="238"/>
      <c r="F169" s="68"/>
      <c r="G169" s="67"/>
      <c r="H169" s="64"/>
      <c r="I169" s="64"/>
      <c r="J169" s="226">
        <f>SUM(Seznam_dokladu[[#This Row],[Částka bez DPH]:[DPH]])</f>
        <v>0</v>
      </c>
      <c r="K169" s="95"/>
      <c r="L16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0" spans="1:12" x14ac:dyDescent="0.2">
      <c r="A170" s="93">
        <v>156</v>
      </c>
      <c r="B170" s="238"/>
      <c r="C170" s="238"/>
      <c r="D170" s="239"/>
      <c r="E170" s="238"/>
      <c r="F170" s="68"/>
      <c r="G170" s="67"/>
      <c r="H170" s="64"/>
      <c r="I170" s="64"/>
      <c r="J170" s="226">
        <f>SUM(Seznam_dokladu[[#This Row],[Částka bez DPH]:[DPH]])</f>
        <v>0</v>
      </c>
      <c r="K170" s="95"/>
      <c r="L17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1" spans="1:12" x14ac:dyDescent="0.2">
      <c r="A171" s="93">
        <v>157</v>
      </c>
      <c r="B171" s="238"/>
      <c r="C171" s="238"/>
      <c r="D171" s="239"/>
      <c r="E171" s="238"/>
      <c r="F171" s="68"/>
      <c r="G171" s="67"/>
      <c r="H171" s="64"/>
      <c r="I171" s="64"/>
      <c r="J171" s="226">
        <f>SUM(Seznam_dokladu[[#This Row],[Částka bez DPH]:[DPH]])</f>
        <v>0</v>
      </c>
      <c r="K171" s="95"/>
      <c r="L17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2" spans="1:12" x14ac:dyDescent="0.2">
      <c r="A172" s="93">
        <v>158</v>
      </c>
      <c r="B172" s="238"/>
      <c r="C172" s="238"/>
      <c r="D172" s="239"/>
      <c r="E172" s="238"/>
      <c r="F172" s="68"/>
      <c r="G172" s="67"/>
      <c r="H172" s="64"/>
      <c r="I172" s="64"/>
      <c r="J172" s="226">
        <f>SUM(Seznam_dokladu[[#This Row],[Částka bez DPH]:[DPH]])</f>
        <v>0</v>
      </c>
      <c r="K172" s="95"/>
      <c r="L17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3" spans="1:12" x14ac:dyDescent="0.2">
      <c r="A173" s="93">
        <v>159</v>
      </c>
      <c r="B173" s="238"/>
      <c r="C173" s="238"/>
      <c r="D173" s="239"/>
      <c r="E173" s="238"/>
      <c r="F173" s="68"/>
      <c r="G173" s="67"/>
      <c r="H173" s="64"/>
      <c r="I173" s="64"/>
      <c r="J173" s="226">
        <f>SUM(Seznam_dokladu[[#This Row],[Částka bez DPH]:[DPH]])</f>
        <v>0</v>
      </c>
      <c r="K173" s="95"/>
      <c r="L17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4" spans="1:12" x14ac:dyDescent="0.2">
      <c r="A174" s="93">
        <v>160</v>
      </c>
      <c r="B174" s="238"/>
      <c r="C174" s="238"/>
      <c r="D174" s="239"/>
      <c r="E174" s="238"/>
      <c r="F174" s="68"/>
      <c r="G174" s="67"/>
      <c r="H174" s="64"/>
      <c r="I174" s="64"/>
      <c r="J174" s="226">
        <f>SUM(Seznam_dokladu[[#This Row],[Částka bez DPH]:[DPH]])</f>
        <v>0</v>
      </c>
      <c r="K174" s="95"/>
      <c r="L17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5" spans="1:12" x14ac:dyDescent="0.2">
      <c r="A175" s="93">
        <v>161</v>
      </c>
      <c r="B175" s="238"/>
      <c r="C175" s="238"/>
      <c r="D175" s="239"/>
      <c r="E175" s="238"/>
      <c r="F175" s="68"/>
      <c r="G175" s="67"/>
      <c r="H175" s="64"/>
      <c r="I175" s="64"/>
      <c r="J175" s="226">
        <f>SUM(Seznam_dokladu[[#This Row],[Částka bez DPH]:[DPH]])</f>
        <v>0</v>
      </c>
      <c r="K175" s="95"/>
      <c r="L17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6" spans="1:12" x14ac:dyDescent="0.2">
      <c r="A176" s="93">
        <v>162</v>
      </c>
      <c r="B176" s="238"/>
      <c r="C176" s="238"/>
      <c r="D176" s="239"/>
      <c r="E176" s="238"/>
      <c r="F176" s="68"/>
      <c r="G176" s="67"/>
      <c r="H176" s="64"/>
      <c r="I176" s="64"/>
      <c r="J176" s="226">
        <f>SUM(Seznam_dokladu[[#This Row],[Částka bez DPH]:[DPH]])</f>
        <v>0</v>
      </c>
      <c r="K176" s="95"/>
      <c r="L17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7" spans="1:12" x14ac:dyDescent="0.2">
      <c r="A177" s="93">
        <v>163</v>
      </c>
      <c r="B177" s="238"/>
      <c r="C177" s="238"/>
      <c r="D177" s="239"/>
      <c r="E177" s="238"/>
      <c r="F177" s="68"/>
      <c r="G177" s="67"/>
      <c r="H177" s="64"/>
      <c r="I177" s="64"/>
      <c r="J177" s="226">
        <f>SUM(Seznam_dokladu[[#This Row],[Částka bez DPH]:[DPH]])</f>
        <v>0</v>
      </c>
      <c r="K177" s="95"/>
      <c r="L17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8" spans="1:12" x14ac:dyDescent="0.2">
      <c r="A178" s="93">
        <v>164</v>
      </c>
      <c r="B178" s="238"/>
      <c r="C178" s="238"/>
      <c r="D178" s="239"/>
      <c r="E178" s="238"/>
      <c r="F178" s="68"/>
      <c r="G178" s="67"/>
      <c r="H178" s="64"/>
      <c r="I178" s="64"/>
      <c r="J178" s="226">
        <f>SUM(Seznam_dokladu[[#This Row],[Částka bez DPH]:[DPH]])</f>
        <v>0</v>
      </c>
      <c r="K178" s="95"/>
      <c r="L17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9" spans="1:12" x14ac:dyDescent="0.2">
      <c r="A179" s="93">
        <v>165</v>
      </c>
      <c r="B179" s="238"/>
      <c r="C179" s="238"/>
      <c r="D179" s="239"/>
      <c r="E179" s="238"/>
      <c r="F179" s="68"/>
      <c r="G179" s="67"/>
      <c r="H179" s="64"/>
      <c r="I179" s="64"/>
      <c r="J179" s="226">
        <f>SUM(Seznam_dokladu[[#This Row],[Částka bez DPH]:[DPH]])</f>
        <v>0</v>
      </c>
      <c r="K179" s="95"/>
      <c r="L17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0" spans="1:12" x14ac:dyDescent="0.2">
      <c r="A180" s="93">
        <v>166</v>
      </c>
      <c r="B180" s="238"/>
      <c r="C180" s="238"/>
      <c r="D180" s="239"/>
      <c r="E180" s="238"/>
      <c r="F180" s="68"/>
      <c r="G180" s="67"/>
      <c r="H180" s="64"/>
      <c r="I180" s="64"/>
      <c r="J180" s="226">
        <f>SUM(Seznam_dokladu[[#This Row],[Částka bez DPH]:[DPH]])</f>
        <v>0</v>
      </c>
      <c r="K180" s="95"/>
      <c r="L18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1" spans="1:12" x14ac:dyDescent="0.2">
      <c r="A181" s="93">
        <v>167</v>
      </c>
      <c r="B181" s="238"/>
      <c r="C181" s="238"/>
      <c r="D181" s="239"/>
      <c r="E181" s="238"/>
      <c r="F181" s="68"/>
      <c r="G181" s="67"/>
      <c r="H181" s="64"/>
      <c r="I181" s="64"/>
      <c r="J181" s="226">
        <f>SUM(Seznam_dokladu[[#This Row],[Částka bez DPH]:[DPH]])</f>
        <v>0</v>
      </c>
      <c r="K181" s="95"/>
      <c r="L18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2" spans="1:12" x14ac:dyDescent="0.2">
      <c r="A182" s="93">
        <v>168</v>
      </c>
      <c r="B182" s="238"/>
      <c r="C182" s="238"/>
      <c r="D182" s="239"/>
      <c r="E182" s="238"/>
      <c r="F182" s="68"/>
      <c r="G182" s="67"/>
      <c r="H182" s="64"/>
      <c r="I182" s="64"/>
      <c r="J182" s="226">
        <f>SUM(Seznam_dokladu[[#This Row],[Částka bez DPH]:[DPH]])</f>
        <v>0</v>
      </c>
      <c r="K182" s="95"/>
      <c r="L18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3" spans="1:12" x14ac:dyDescent="0.2">
      <c r="A183" s="93">
        <v>169</v>
      </c>
      <c r="B183" s="238"/>
      <c r="C183" s="238"/>
      <c r="D183" s="239"/>
      <c r="E183" s="238"/>
      <c r="F183" s="68"/>
      <c r="G183" s="67"/>
      <c r="H183" s="64"/>
      <c r="I183" s="64"/>
      <c r="J183" s="226">
        <f>SUM(Seznam_dokladu[[#This Row],[Částka bez DPH]:[DPH]])</f>
        <v>0</v>
      </c>
      <c r="K183" s="95"/>
      <c r="L18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4" spans="1:12" x14ac:dyDescent="0.2">
      <c r="A184" s="93">
        <v>170</v>
      </c>
      <c r="B184" s="238"/>
      <c r="C184" s="238"/>
      <c r="D184" s="239"/>
      <c r="E184" s="238"/>
      <c r="F184" s="68"/>
      <c r="G184" s="67"/>
      <c r="H184" s="64"/>
      <c r="I184" s="64"/>
      <c r="J184" s="226">
        <f>SUM(Seznam_dokladu[[#This Row],[Částka bez DPH]:[DPH]])</f>
        <v>0</v>
      </c>
      <c r="K184" s="95"/>
      <c r="L18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5" spans="1:12" x14ac:dyDescent="0.2">
      <c r="A185" s="93">
        <v>171</v>
      </c>
      <c r="B185" s="238"/>
      <c r="C185" s="238"/>
      <c r="D185" s="239"/>
      <c r="E185" s="238"/>
      <c r="F185" s="68"/>
      <c r="G185" s="67"/>
      <c r="H185" s="64"/>
      <c r="I185" s="64"/>
      <c r="J185" s="226">
        <f>SUM(Seznam_dokladu[[#This Row],[Částka bez DPH]:[DPH]])</f>
        <v>0</v>
      </c>
      <c r="K185" s="95"/>
      <c r="L18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6" spans="1:12" x14ac:dyDescent="0.2">
      <c r="A186" s="93">
        <v>172</v>
      </c>
      <c r="B186" s="238"/>
      <c r="C186" s="238"/>
      <c r="D186" s="239"/>
      <c r="E186" s="238"/>
      <c r="F186" s="68"/>
      <c r="G186" s="67"/>
      <c r="H186" s="64"/>
      <c r="I186" s="64"/>
      <c r="J186" s="226">
        <f>SUM(Seznam_dokladu[[#This Row],[Částka bez DPH]:[DPH]])</f>
        <v>0</v>
      </c>
      <c r="K186" s="95"/>
      <c r="L18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7" spans="1:12" x14ac:dyDescent="0.2">
      <c r="A187" s="93">
        <v>173</v>
      </c>
      <c r="B187" s="238"/>
      <c r="C187" s="238"/>
      <c r="D187" s="239"/>
      <c r="E187" s="238"/>
      <c r="F187" s="68"/>
      <c r="G187" s="67"/>
      <c r="H187" s="64"/>
      <c r="I187" s="64"/>
      <c r="J187" s="226">
        <f>SUM(Seznam_dokladu[[#This Row],[Částka bez DPH]:[DPH]])</f>
        <v>0</v>
      </c>
      <c r="K187" s="95"/>
      <c r="L18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8" spans="1:12" x14ac:dyDescent="0.2">
      <c r="A188" s="93">
        <v>174</v>
      </c>
      <c r="B188" s="238"/>
      <c r="C188" s="238"/>
      <c r="D188" s="239"/>
      <c r="E188" s="238"/>
      <c r="F188" s="68"/>
      <c r="G188" s="67"/>
      <c r="H188" s="64"/>
      <c r="I188" s="64"/>
      <c r="J188" s="226">
        <f>SUM(Seznam_dokladu[[#This Row],[Částka bez DPH]:[DPH]])</f>
        <v>0</v>
      </c>
      <c r="K188" s="95"/>
      <c r="L18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9" spans="1:12" x14ac:dyDescent="0.2">
      <c r="A189" s="93">
        <v>175</v>
      </c>
      <c r="B189" s="238"/>
      <c r="C189" s="238"/>
      <c r="D189" s="239"/>
      <c r="E189" s="238"/>
      <c r="F189" s="68"/>
      <c r="G189" s="67"/>
      <c r="H189" s="64"/>
      <c r="I189" s="64"/>
      <c r="J189" s="226">
        <f>SUM(Seznam_dokladu[[#This Row],[Částka bez DPH]:[DPH]])</f>
        <v>0</v>
      </c>
      <c r="K189" s="95"/>
      <c r="L18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0" spans="1:12" x14ac:dyDescent="0.2">
      <c r="A190" s="93">
        <v>176</v>
      </c>
      <c r="B190" s="238"/>
      <c r="C190" s="238"/>
      <c r="D190" s="239"/>
      <c r="E190" s="238"/>
      <c r="F190" s="68"/>
      <c r="G190" s="67"/>
      <c r="H190" s="64"/>
      <c r="I190" s="64"/>
      <c r="J190" s="226">
        <f>SUM(Seznam_dokladu[[#This Row],[Částka bez DPH]:[DPH]])</f>
        <v>0</v>
      </c>
      <c r="K190" s="95"/>
      <c r="L19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1" spans="1:12" x14ac:dyDescent="0.2">
      <c r="A191" s="93">
        <v>177</v>
      </c>
      <c r="B191" s="238"/>
      <c r="C191" s="238"/>
      <c r="D191" s="239"/>
      <c r="E191" s="238"/>
      <c r="F191" s="68"/>
      <c r="G191" s="67"/>
      <c r="H191" s="64"/>
      <c r="I191" s="64"/>
      <c r="J191" s="226">
        <f>SUM(Seznam_dokladu[[#This Row],[Částka bez DPH]:[DPH]])</f>
        <v>0</v>
      </c>
      <c r="K191" s="95"/>
      <c r="L19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2" spans="1:12" x14ac:dyDescent="0.2">
      <c r="A192" s="93">
        <v>178</v>
      </c>
      <c r="B192" s="238"/>
      <c r="C192" s="238"/>
      <c r="D192" s="239"/>
      <c r="E192" s="238"/>
      <c r="F192" s="68"/>
      <c r="G192" s="67"/>
      <c r="H192" s="64"/>
      <c r="I192" s="64"/>
      <c r="J192" s="226">
        <f>SUM(Seznam_dokladu[[#This Row],[Částka bez DPH]:[DPH]])</f>
        <v>0</v>
      </c>
      <c r="K192" s="95"/>
      <c r="L19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3" spans="1:12" x14ac:dyDescent="0.2">
      <c r="A193" s="93">
        <v>179</v>
      </c>
      <c r="B193" s="238"/>
      <c r="C193" s="238"/>
      <c r="D193" s="239"/>
      <c r="E193" s="238"/>
      <c r="F193" s="68"/>
      <c r="G193" s="67"/>
      <c r="H193" s="64"/>
      <c r="I193" s="64"/>
      <c r="J193" s="226">
        <f>SUM(Seznam_dokladu[[#This Row],[Částka bez DPH]:[DPH]])</f>
        <v>0</v>
      </c>
      <c r="K193" s="95"/>
      <c r="L19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4" spans="1:12" x14ac:dyDescent="0.2">
      <c r="A194" s="93">
        <v>180</v>
      </c>
      <c r="B194" s="238"/>
      <c r="C194" s="238"/>
      <c r="D194" s="239"/>
      <c r="E194" s="238"/>
      <c r="F194" s="68"/>
      <c r="G194" s="67"/>
      <c r="H194" s="64"/>
      <c r="I194" s="64"/>
      <c r="J194" s="226">
        <f>SUM(Seznam_dokladu[[#This Row],[Částka bez DPH]:[DPH]])</f>
        <v>0</v>
      </c>
      <c r="K194" s="95"/>
      <c r="L19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5" spans="1:12" x14ac:dyDescent="0.2">
      <c r="A195" s="93">
        <v>181</v>
      </c>
      <c r="B195" s="238"/>
      <c r="C195" s="238"/>
      <c r="D195" s="239"/>
      <c r="E195" s="238"/>
      <c r="F195" s="68"/>
      <c r="G195" s="67"/>
      <c r="H195" s="64"/>
      <c r="I195" s="64"/>
      <c r="J195" s="226">
        <f>SUM(Seznam_dokladu[[#This Row],[Částka bez DPH]:[DPH]])</f>
        <v>0</v>
      </c>
      <c r="K195" s="95"/>
      <c r="L19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6" spans="1:12" x14ac:dyDescent="0.2">
      <c r="A196" s="93">
        <v>182</v>
      </c>
      <c r="B196" s="238"/>
      <c r="C196" s="238"/>
      <c r="D196" s="239"/>
      <c r="E196" s="238"/>
      <c r="F196" s="68"/>
      <c r="G196" s="67"/>
      <c r="H196" s="64"/>
      <c r="I196" s="64"/>
      <c r="J196" s="226">
        <f>SUM(Seznam_dokladu[[#This Row],[Částka bez DPH]:[DPH]])</f>
        <v>0</v>
      </c>
      <c r="K196" s="95"/>
      <c r="L19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7" spans="1:12" x14ac:dyDescent="0.2">
      <c r="A197" s="93">
        <v>183</v>
      </c>
      <c r="B197" s="238"/>
      <c r="C197" s="238"/>
      <c r="D197" s="239"/>
      <c r="E197" s="238"/>
      <c r="F197" s="68"/>
      <c r="G197" s="67"/>
      <c r="H197" s="64"/>
      <c r="I197" s="64"/>
      <c r="J197" s="226">
        <f>SUM(Seznam_dokladu[[#This Row],[Částka bez DPH]:[DPH]])</f>
        <v>0</v>
      </c>
      <c r="K197" s="95"/>
      <c r="L19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8" spans="1:12" x14ac:dyDescent="0.2">
      <c r="A198" s="93">
        <v>184</v>
      </c>
      <c r="B198" s="238"/>
      <c r="C198" s="238"/>
      <c r="D198" s="239"/>
      <c r="E198" s="238"/>
      <c r="F198" s="68"/>
      <c r="G198" s="67"/>
      <c r="H198" s="64"/>
      <c r="I198" s="64"/>
      <c r="J198" s="226">
        <f>SUM(Seznam_dokladu[[#This Row],[Částka bez DPH]:[DPH]])</f>
        <v>0</v>
      </c>
      <c r="K198" s="95"/>
      <c r="L19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9" spans="1:12" x14ac:dyDescent="0.2">
      <c r="A199" s="93">
        <v>185</v>
      </c>
      <c r="B199" s="238"/>
      <c r="C199" s="238"/>
      <c r="D199" s="239"/>
      <c r="E199" s="238"/>
      <c r="F199" s="68"/>
      <c r="G199" s="67"/>
      <c r="H199" s="64"/>
      <c r="I199" s="64"/>
      <c r="J199" s="226">
        <f>SUM(Seznam_dokladu[[#This Row],[Částka bez DPH]:[DPH]])</f>
        <v>0</v>
      </c>
      <c r="K199" s="95"/>
      <c r="L19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0" spans="1:12" x14ac:dyDescent="0.2">
      <c r="A200" s="93">
        <v>186</v>
      </c>
      <c r="B200" s="238"/>
      <c r="C200" s="238"/>
      <c r="D200" s="239"/>
      <c r="E200" s="238"/>
      <c r="F200" s="68"/>
      <c r="G200" s="67"/>
      <c r="H200" s="64"/>
      <c r="I200" s="64"/>
      <c r="J200" s="226">
        <f>SUM(Seznam_dokladu[[#This Row],[Částka bez DPH]:[DPH]])</f>
        <v>0</v>
      </c>
      <c r="K200" s="95"/>
      <c r="L20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1" spans="1:12" x14ac:dyDescent="0.2">
      <c r="A201" s="93">
        <v>187</v>
      </c>
      <c r="B201" s="238"/>
      <c r="C201" s="238"/>
      <c r="D201" s="239"/>
      <c r="E201" s="238"/>
      <c r="F201" s="68"/>
      <c r="G201" s="67"/>
      <c r="H201" s="64"/>
      <c r="I201" s="64"/>
      <c r="J201" s="226">
        <f>SUM(Seznam_dokladu[[#This Row],[Částka bez DPH]:[DPH]])</f>
        <v>0</v>
      </c>
      <c r="K201" s="95"/>
      <c r="L20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2" spans="1:12" x14ac:dyDescent="0.2">
      <c r="A202" s="93">
        <v>188</v>
      </c>
      <c r="B202" s="238"/>
      <c r="C202" s="238"/>
      <c r="D202" s="239"/>
      <c r="E202" s="238"/>
      <c r="F202" s="68"/>
      <c r="G202" s="67"/>
      <c r="H202" s="64"/>
      <c r="I202" s="64"/>
      <c r="J202" s="226">
        <f>SUM(Seznam_dokladu[[#This Row],[Částka bez DPH]:[DPH]])</f>
        <v>0</v>
      </c>
      <c r="K202" s="95"/>
      <c r="L20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3" spans="1:12" x14ac:dyDescent="0.2">
      <c r="A203" s="93">
        <v>189</v>
      </c>
      <c r="B203" s="238"/>
      <c r="C203" s="238"/>
      <c r="D203" s="239"/>
      <c r="E203" s="238"/>
      <c r="F203" s="68"/>
      <c r="G203" s="67"/>
      <c r="H203" s="64"/>
      <c r="I203" s="64"/>
      <c r="J203" s="226">
        <f>SUM(Seznam_dokladu[[#This Row],[Částka bez DPH]:[DPH]])</f>
        <v>0</v>
      </c>
      <c r="K203" s="95"/>
      <c r="L20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4" spans="1:12" x14ac:dyDescent="0.2">
      <c r="A204" s="93">
        <v>190</v>
      </c>
      <c r="B204" s="238"/>
      <c r="C204" s="238"/>
      <c r="D204" s="239"/>
      <c r="E204" s="238"/>
      <c r="F204" s="68"/>
      <c r="G204" s="67"/>
      <c r="H204" s="64"/>
      <c r="I204" s="64"/>
      <c r="J204" s="226">
        <f>SUM(Seznam_dokladu[[#This Row],[Částka bez DPH]:[DPH]])</f>
        <v>0</v>
      </c>
      <c r="K204" s="95"/>
      <c r="L20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5" spans="1:12" x14ac:dyDescent="0.2">
      <c r="A205" s="93">
        <v>191</v>
      </c>
      <c r="B205" s="238"/>
      <c r="C205" s="238"/>
      <c r="D205" s="239"/>
      <c r="E205" s="238"/>
      <c r="F205" s="68"/>
      <c r="G205" s="67"/>
      <c r="H205" s="64"/>
      <c r="I205" s="64"/>
      <c r="J205" s="226">
        <f>SUM(Seznam_dokladu[[#This Row],[Částka bez DPH]:[DPH]])</f>
        <v>0</v>
      </c>
      <c r="K205" s="95"/>
      <c r="L20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6" spans="1:12" x14ac:dyDescent="0.2">
      <c r="A206" s="93">
        <v>192</v>
      </c>
      <c r="B206" s="238"/>
      <c r="C206" s="238"/>
      <c r="D206" s="239"/>
      <c r="E206" s="238"/>
      <c r="F206" s="68"/>
      <c r="G206" s="67"/>
      <c r="H206" s="64"/>
      <c r="I206" s="64"/>
      <c r="J206" s="226">
        <f>SUM(Seznam_dokladu[[#This Row],[Částka bez DPH]:[DPH]])</f>
        <v>0</v>
      </c>
      <c r="K206" s="95"/>
      <c r="L20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7" spans="1:12" x14ac:dyDescent="0.2">
      <c r="A207" s="93">
        <v>193</v>
      </c>
      <c r="B207" s="238"/>
      <c r="C207" s="238"/>
      <c r="D207" s="239"/>
      <c r="E207" s="238"/>
      <c r="F207" s="68"/>
      <c r="G207" s="67"/>
      <c r="H207" s="64"/>
      <c r="I207" s="64"/>
      <c r="J207" s="226">
        <f>SUM(Seznam_dokladu[[#This Row],[Částka bez DPH]:[DPH]])</f>
        <v>0</v>
      </c>
      <c r="K207" s="95"/>
      <c r="L20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8" spans="1:12" x14ac:dyDescent="0.2">
      <c r="A208" s="93">
        <v>194</v>
      </c>
      <c r="B208" s="238"/>
      <c r="C208" s="238"/>
      <c r="D208" s="239"/>
      <c r="E208" s="238"/>
      <c r="F208" s="68"/>
      <c r="G208" s="67"/>
      <c r="H208" s="64"/>
      <c r="I208" s="64"/>
      <c r="J208" s="226">
        <f>SUM(Seznam_dokladu[[#This Row],[Částka bez DPH]:[DPH]])</f>
        <v>0</v>
      </c>
      <c r="K208" s="95"/>
      <c r="L20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9" spans="1:12" x14ac:dyDescent="0.2">
      <c r="A209" s="93">
        <v>195</v>
      </c>
      <c r="B209" s="238"/>
      <c r="C209" s="238"/>
      <c r="D209" s="239"/>
      <c r="E209" s="238"/>
      <c r="F209" s="68"/>
      <c r="G209" s="67"/>
      <c r="H209" s="64"/>
      <c r="I209" s="64"/>
      <c r="J209" s="226">
        <f>SUM(Seznam_dokladu[[#This Row],[Částka bez DPH]:[DPH]])</f>
        <v>0</v>
      </c>
      <c r="K209" s="95"/>
      <c r="L20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0" spans="1:12" x14ac:dyDescent="0.2">
      <c r="A210" s="93">
        <v>196</v>
      </c>
      <c r="B210" s="238"/>
      <c r="C210" s="238"/>
      <c r="D210" s="239"/>
      <c r="E210" s="238"/>
      <c r="F210" s="68"/>
      <c r="G210" s="67"/>
      <c r="H210" s="64"/>
      <c r="I210" s="64"/>
      <c r="J210" s="226">
        <f>SUM(Seznam_dokladu[[#This Row],[Částka bez DPH]:[DPH]])</f>
        <v>0</v>
      </c>
      <c r="K210" s="95"/>
      <c r="L21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1" spans="1:12" x14ac:dyDescent="0.2">
      <c r="A211" s="93">
        <v>197</v>
      </c>
      <c r="B211" s="238"/>
      <c r="C211" s="238"/>
      <c r="D211" s="239"/>
      <c r="E211" s="238"/>
      <c r="F211" s="68"/>
      <c r="G211" s="67"/>
      <c r="H211" s="64"/>
      <c r="I211" s="64"/>
      <c r="J211" s="226">
        <f>SUM(Seznam_dokladu[[#This Row],[Částka bez DPH]:[DPH]])</f>
        <v>0</v>
      </c>
      <c r="K211" s="95"/>
      <c r="L21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2" spans="1:12" x14ac:dyDescent="0.2">
      <c r="A212" s="93">
        <v>198</v>
      </c>
      <c r="B212" s="238"/>
      <c r="C212" s="238"/>
      <c r="D212" s="239"/>
      <c r="E212" s="238"/>
      <c r="F212" s="68"/>
      <c r="G212" s="67"/>
      <c r="H212" s="64"/>
      <c r="I212" s="64"/>
      <c r="J212" s="226">
        <f>SUM(Seznam_dokladu[[#This Row],[Částka bez DPH]:[DPH]])</f>
        <v>0</v>
      </c>
      <c r="K212" s="95"/>
      <c r="L21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3" spans="1:12" x14ac:dyDescent="0.2">
      <c r="A213" s="93">
        <v>199</v>
      </c>
      <c r="B213" s="238"/>
      <c r="C213" s="238"/>
      <c r="D213" s="239"/>
      <c r="E213" s="238"/>
      <c r="F213" s="68"/>
      <c r="G213" s="67"/>
      <c r="H213" s="64"/>
      <c r="I213" s="64"/>
      <c r="J213" s="226">
        <f>SUM(Seznam_dokladu[[#This Row],[Částka bez DPH]:[DPH]])</f>
        <v>0</v>
      </c>
      <c r="K213" s="95"/>
      <c r="L21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4" spans="1:12" x14ac:dyDescent="0.2">
      <c r="A214" s="93">
        <v>200</v>
      </c>
      <c r="B214" s="238"/>
      <c r="C214" s="238"/>
      <c r="D214" s="239"/>
      <c r="E214" s="238"/>
      <c r="F214" s="68"/>
      <c r="G214" s="67"/>
      <c r="H214" s="64"/>
      <c r="I214" s="64"/>
      <c r="J214" s="226">
        <f>SUM(Seznam_dokladu[[#This Row],[Částka bez DPH]:[DPH]])</f>
        <v>0</v>
      </c>
      <c r="K214" s="95"/>
      <c r="L21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5" spans="1:12" x14ac:dyDescent="0.2">
      <c r="A215" s="93">
        <v>201</v>
      </c>
      <c r="B215" s="238"/>
      <c r="C215" s="238"/>
      <c r="D215" s="239"/>
      <c r="E215" s="238"/>
      <c r="F215" s="68"/>
      <c r="G215" s="67"/>
      <c r="H215" s="64"/>
      <c r="I215" s="64"/>
      <c r="J215" s="226">
        <f>SUM(Seznam_dokladu[[#This Row],[Částka bez DPH]:[DPH]])</f>
        <v>0</v>
      </c>
      <c r="K215" s="95"/>
      <c r="L21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6" spans="1:12" x14ac:dyDescent="0.2">
      <c r="A216" s="93">
        <v>202</v>
      </c>
      <c r="B216" s="238"/>
      <c r="C216" s="238"/>
      <c r="D216" s="239"/>
      <c r="E216" s="238"/>
      <c r="F216" s="68"/>
      <c r="G216" s="67"/>
      <c r="H216" s="64"/>
      <c r="I216" s="64"/>
      <c r="J216" s="226">
        <f>SUM(Seznam_dokladu[[#This Row],[Částka bez DPH]:[DPH]])</f>
        <v>0</v>
      </c>
      <c r="K216" s="95"/>
      <c r="L21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7" spans="1:12" x14ac:dyDescent="0.2">
      <c r="A217" s="93">
        <v>203</v>
      </c>
      <c r="B217" s="238"/>
      <c r="C217" s="238"/>
      <c r="D217" s="239"/>
      <c r="E217" s="238"/>
      <c r="F217" s="68"/>
      <c r="G217" s="67"/>
      <c r="H217" s="64"/>
      <c r="I217" s="64"/>
      <c r="J217" s="226">
        <f>SUM(Seznam_dokladu[[#This Row],[Částka bez DPH]:[DPH]])</f>
        <v>0</v>
      </c>
      <c r="K217" s="95"/>
      <c r="L21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8" spans="1:12" x14ac:dyDescent="0.2">
      <c r="A218" s="93">
        <v>204</v>
      </c>
      <c r="B218" s="238"/>
      <c r="C218" s="238"/>
      <c r="D218" s="239"/>
      <c r="E218" s="238"/>
      <c r="F218" s="68"/>
      <c r="G218" s="67"/>
      <c r="H218" s="64"/>
      <c r="I218" s="64"/>
      <c r="J218" s="226">
        <f>SUM(Seznam_dokladu[[#This Row],[Částka bez DPH]:[DPH]])</f>
        <v>0</v>
      </c>
      <c r="K218" s="95"/>
      <c r="L21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9" spans="1:12" x14ac:dyDescent="0.2">
      <c r="A219" s="93">
        <v>205</v>
      </c>
      <c r="B219" s="238"/>
      <c r="C219" s="238"/>
      <c r="D219" s="239"/>
      <c r="E219" s="238"/>
      <c r="F219" s="68"/>
      <c r="G219" s="67"/>
      <c r="H219" s="64"/>
      <c r="I219" s="64"/>
      <c r="J219" s="226">
        <f>SUM(Seznam_dokladu[[#This Row],[Částka bez DPH]:[DPH]])</f>
        <v>0</v>
      </c>
      <c r="K219" s="95"/>
      <c r="L21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0" spans="1:12" x14ac:dyDescent="0.2">
      <c r="A220" s="93">
        <v>206</v>
      </c>
      <c r="B220" s="238"/>
      <c r="C220" s="238"/>
      <c r="D220" s="239"/>
      <c r="E220" s="238"/>
      <c r="F220" s="68"/>
      <c r="G220" s="67"/>
      <c r="H220" s="64"/>
      <c r="I220" s="64"/>
      <c r="J220" s="226">
        <f>SUM(Seznam_dokladu[[#This Row],[Částka bez DPH]:[DPH]])</f>
        <v>0</v>
      </c>
      <c r="K220" s="95"/>
      <c r="L22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1" spans="1:12" x14ac:dyDescent="0.2">
      <c r="A221" s="93">
        <v>207</v>
      </c>
      <c r="B221" s="238"/>
      <c r="C221" s="238"/>
      <c r="D221" s="239"/>
      <c r="E221" s="238"/>
      <c r="F221" s="68"/>
      <c r="G221" s="67"/>
      <c r="H221" s="64"/>
      <c r="I221" s="64"/>
      <c r="J221" s="226">
        <f>SUM(Seznam_dokladu[[#This Row],[Částka bez DPH]:[DPH]])</f>
        <v>0</v>
      </c>
      <c r="K221" s="95"/>
      <c r="L22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2" spans="1:12" x14ac:dyDescent="0.2">
      <c r="A222" s="93">
        <v>208</v>
      </c>
      <c r="B222" s="238"/>
      <c r="C222" s="238"/>
      <c r="D222" s="239"/>
      <c r="E222" s="238"/>
      <c r="F222" s="68"/>
      <c r="G222" s="67"/>
      <c r="H222" s="64"/>
      <c r="I222" s="64"/>
      <c r="J222" s="226">
        <f>SUM(Seznam_dokladu[[#This Row],[Částka bez DPH]:[DPH]])</f>
        <v>0</v>
      </c>
      <c r="K222" s="95"/>
      <c r="L22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3" spans="1:12" x14ac:dyDescent="0.2">
      <c r="A223" s="93">
        <v>209</v>
      </c>
      <c r="B223" s="238"/>
      <c r="C223" s="238"/>
      <c r="D223" s="239"/>
      <c r="E223" s="238"/>
      <c r="F223" s="68"/>
      <c r="G223" s="67"/>
      <c r="H223" s="64"/>
      <c r="I223" s="64"/>
      <c r="J223" s="226">
        <f>SUM(Seznam_dokladu[[#This Row],[Částka bez DPH]:[DPH]])</f>
        <v>0</v>
      </c>
      <c r="K223" s="95"/>
      <c r="L22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4" spans="1:12" x14ac:dyDescent="0.2">
      <c r="A224" s="93">
        <v>210</v>
      </c>
      <c r="B224" s="238"/>
      <c r="C224" s="238"/>
      <c r="D224" s="239"/>
      <c r="E224" s="238"/>
      <c r="F224" s="68"/>
      <c r="G224" s="67"/>
      <c r="H224" s="64"/>
      <c r="I224" s="64"/>
      <c r="J224" s="226">
        <f>SUM(Seznam_dokladu[[#This Row],[Částka bez DPH]:[DPH]])</f>
        <v>0</v>
      </c>
      <c r="K224" s="95"/>
      <c r="L22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5" spans="1:12" x14ac:dyDescent="0.2">
      <c r="A225" s="93">
        <v>211</v>
      </c>
      <c r="B225" s="238"/>
      <c r="C225" s="238"/>
      <c r="D225" s="239"/>
      <c r="E225" s="238"/>
      <c r="F225" s="68"/>
      <c r="G225" s="67"/>
      <c r="H225" s="64"/>
      <c r="I225" s="64"/>
      <c r="J225" s="226">
        <f>SUM(Seznam_dokladu[[#This Row],[Částka bez DPH]:[DPH]])</f>
        <v>0</v>
      </c>
      <c r="K225" s="95"/>
      <c r="L22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6" spans="1:12" x14ac:dyDescent="0.2">
      <c r="A226" s="93">
        <v>212</v>
      </c>
      <c r="B226" s="238"/>
      <c r="C226" s="238"/>
      <c r="D226" s="239"/>
      <c r="E226" s="238"/>
      <c r="F226" s="68"/>
      <c r="G226" s="67"/>
      <c r="H226" s="64"/>
      <c r="I226" s="64"/>
      <c r="J226" s="226">
        <f>SUM(Seznam_dokladu[[#This Row],[Částka bez DPH]:[DPH]])</f>
        <v>0</v>
      </c>
      <c r="K226" s="95"/>
      <c r="L22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7" spans="1:12" x14ac:dyDescent="0.2">
      <c r="A227" s="93">
        <v>213</v>
      </c>
      <c r="B227" s="238"/>
      <c r="C227" s="238"/>
      <c r="D227" s="239"/>
      <c r="E227" s="238"/>
      <c r="F227" s="68"/>
      <c r="G227" s="67"/>
      <c r="H227" s="64"/>
      <c r="I227" s="64"/>
      <c r="J227" s="226">
        <f>SUM(Seznam_dokladu[[#This Row],[Částka bez DPH]:[DPH]])</f>
        <v>0</v>
      </c>
      <c r="K227" s="95"/>
      <c r="L22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8" spans="1:12" x14ac:dyDescent="0.2">
      <c r="A228" s="93">
        <v>214</v>
      </c>
      <c r="B228" s="238"/>
      <c r="C228" s="238"/>
      <c r="D228" s="239"/>
      <c r="E228" s="238"/>
      <c r="F228" s="68"/>
      <c r="G228" s="67"/>
      <c r="H228" s="64"/>
      <c r="I228" s="64"/>
      <c r="J228" s="226">
        <f>SUM(Seznam_dokladu[[#This Row],[Částka bez DPH]:[DPH]])</f>
        <v>0</v>
      </c>
      <c r="K228" s="95"/>
      <c r="L22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9" spans="1:12" x14ac:dyDescent="0.2">
      <c r="A229" s="93">
        <v>215</v>
      </c>
      <c r="B229" s="238"/>
      <c r="C229" s="238"/>
      <c r="D229" s="239"/>
      <c r="E229" s="238"/>
      <c r="F229" s="68"/>
      <c r="G229" s="67"/>
      <c r="H229" s="64"/>
      <c r="I229" s="64"/>
      <c r="J229" s="226">
        <f>SUM(Seznam_dokladu[[#This Row],[Částka bez DPH]:[DPH]])</f>
        <v>0</v>
      </c>
      <c r="K229" s="95"/>
      <c r="L22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0" spans="1:12" x14ac:dyDescent="0.2">
      <c r="A230" s="93">
        <v>216</v>
      </c>
      <c r="B230" s="238"/>
      <c r="C230" s="238"/>
      <c r="D230" s="239"/>
      <c r="E230" s="238"/>
      <c r="F230" s="68"/>
      <c r="G230" s="67"/>
      <c r="H230" s="64"/>
      <c r="I230" s="64"/>
      <c r="J230" s="226">
        <f>SUM(Seznam_dokladu[[#This Row],[Částka bez DPH]:[DPH]])</f>
        <v>0</v>
      </c>
      <c r="K230" s="95"/>
      <c r="L23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1" spans="1:12" x14ac:dyDescent="0.2">
      <c r="A231" s="93">
        <v>217</v>
      </c>
      <c r="B231" s="238"/>
      <c r="C231" s="238"/>
      <c r="D231" s="239"/>
      <c r="E231" s="238"/>
      <c r="F231" s="68"/>
      <c r="G231" s="67"/>
      <c r="H231" s="64"/>
      <c r="I231" s="64"/>
      <c r="J231" s="226">
        <f>SUM(Seznam_dokladu[[#This Row],[Částka bez DPH]:[DPH]])</f>
        <v>0</v>
      </c>
      <c r="K231" s="95"/>
      <c r="L23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2" spans="1:12" x14ac:dyDescent="0.2">
      <c r="A232" s="93">
        <v>218</v>
      </c>
      <c r="B232" s="238"/>
      <c r="C232" s="238"/>
      <c r="D232" s="239"/>
      <c r="E232" s="238"/>
      <c r="F232" s="68"/>
      <c r="G232" s="67"/>
      <c r="H232" s="64"/>
      <c r="I232" s="64"/>
      <c r="J232" s="226">
        <f>SUM(Seznam_dokladu[[#This Row],[Částka bez DPH]:[DPH]])</f>
        <v>0</v>
      </c>
      <c r="K232" s="95"/>
      <c r="L23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3" spans="1:12" x14ac:dyDescent="0.2">
      <c r="A233" s="93">
        <v>219</v>
      </c>
      <c r="B233" s="238"/>
      <c r="C233" s="238"/>
      <c r="D233" s="239"/>
      <c r="E233" s="238"/>
      <c r="F233" s="68"/>
      <c r="G233" s="67"/>
      <c r="H233" s="64"/>
      <c r="I233" s="64"/>
      <c r="J233" s="226">
        <f>SUM(Seznam_dokladu[[#This Row],[Částka bez DPH]:[DPH]])</f>
        <v>0</v>
      </c>
      <c r="K233" s="95"/>
      <c r="L23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4" spans="1:12" x14ac:dyDescent="0.2">
      <c r="A234" s="93">
        <v>220</v>
      </c>
      <c r="B234" s="238"/>
      <c r="C234" s="238"/>
      <c r="D234" s="239"/>
      <c r="E234" s="238"/>
      <c r="F234" s="68"/>
      <c r="G234" s="67"/>
      <c r="H234" s="64"/>
      <c r="I234" s="64"/>
      <c r="J234" s="226">
        <f>SUM(Seznam_dokladu[[#This Row],[Částka bez DPH]:[DPH]])</f>
        <v>0</v>
      </c>
      <c r="K234" s="95"/>
      <c r="L23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5" spans="1:12" x14ac:dyDescent="0.2">
      <c r="A235" s="93">
        <v>221</v>
      </c>
      <c r="B235" s="238"/>
      <c r="C235" s="238"/>
      <c r="D235" s="239"/>
      <c r="E235" s="238"/>
      <c r="F235" s="68"/>
      <c r="G235" s="67"/>
      <c r="H235" s="64"/>
      <c r="I235" s="64"/>
      <c r="J235" s="226">
        <f>SUM(Seznam_dokladu[[#This Row],[Částka bez DPH]:[DPH]])</f>
        <v>0</v>
      </c>
      <c r="K235" s="95"/>
      <c r="L23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6" spans="1:12" x14ac:dyDescent="0.2">
      <c r="A236" s="93">
        <v>222</v>
      </c>
      <c r="B236" s="238"/>
      <c r="C236" s="238"/>
      <c r="D236" s="239"/>
      <c r="E236" s="238"/>
      <c r="F236" s="68"/>
      <c r="G236" s="67"/>
      <c r="H236" s="64"/>
      <c r="I236" s="64"/>
      <c r="J236" s="226">
        <f>SUM(Seznam_dokladu[[#This Row],[Částka bez DPH]:[DPH]])</f>
        <v>0</v>
      </c>
      <c r="K236" s="95"/>
      <c r="L23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7" spans="1:12" x14ac:dyDescent="0.2">
      <c r="A237" s="93">
        <v>223</v>
      </c>
      <c r="B237" s="238"/>
      <c r="C237" s="238"/>
      <c r="D237" s="239"/>
      <c r="E237" s="238"/>
      <c r="F237" s="68"/>
      <c r="G237" s="67"/>
      <c r="H237" s="64"/>
      <c r="I237" s="64"/>
      <c r="J237" s="226">
        <f>SUM(Seznam_dokladu[[#This Row],[Částka bez DPH]:[DPH]])</f>
        <v>0</v>
      </c>
      <c r="K237" s="95"/>
      <c r="L23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8" spans="1:12" x14ac:dyDescent="0.2">
      <c r="A238" s="93">
        <v>224</v>
      </c>
      <c r="B238" s="238"/>
      <c r="C238" s="238"/>
      <c r="D238" s="239"/>
      <c r="E238" s="238"/>
      <c r="F238" s="68"/>
      <c r="G238" s="67"/>
      <c r="H238" s="64"/>
      <c r="I238" s="64"/>
      <c r="J238" s="226">
        <f>SUM(Seznam_dokladu[[#This Row],[Částka bez DPH]:[DPH]])</f>
        <v>0</v>
      </c>
      <c r="K238" s="95"/>
      <c r="L23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9" spans="1:12" x14ac:dyDescent="0.2">
      <c r="A239" s="93">
        <v>225</v>
      </c>
      <c r="B239" s="238"/>
      <c r="C239" s="238"/>
      <c r="D239" s="239"/>
      <c r="E239" s="238"/>
      <c r="F239" s="68"/>
      <c r="G239" s="67"/>
      <c r="H239" s="64"/>
      <c r="I239" s="64"/>
      <c r="J239" s="226">
        <f>SUM(Seznam_dokladu[[#This Row],[Částka bez DPH]:[DPH]])</f>
        <v>0</v>
      </c>
      <c r="K239" s="95"/>
      <c r="L23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0" spans="1:12" x14ac:dyDescent="0.2">
      <c r="A240" s="93">
        <v>226</v>
      </c>
      <c r="B240" s="238"/>
      <c r="C240" s="238"/>
      <c r="D240" s="239"/>
      <c r="E240" s="238"/>
      <c r="F240" s="68"/>
      <c r="G240" s="67"/>
      <c r="H240" s="64"/>
      <c r="I240" s="64"/>
      <c r="J240" s="226">
        <f>SUM(Seznam_dokladu[[#This Row],[Částka bez DPH]:[DPH]])</f>
        <v>0</v>
      </c>
      <c r="K240" s="95"/>
      <c r="L24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1" spans="1:12" x14ac:dyDescent="0.2">
      <c r="A241" s="93">
        <v>227</v>
      </c>
      <c r="B241" s="238"/>
      <c r="C241" s="238"/>
      <c r="D241" s="239"/>
      <c r="E241" s="238"/>
      <c r="F241" s="68"/>
      <c r="G241" s="67"/>
      <c r="H241" s="64"/>
      <c r="I241" s="64"/>
      <c r="J241" s="226">
        <f>SUM(Seznam_dokladu[[#This Row],[Částka bez DPH]:[DPH]])</f>
        <v>0</v>
      </c>
      <c r="K241" s="95"/>
      <c r="L24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2" spans="1:12" x14ac:dyDescent="0.2">
      <c r="A242" s="93">
        <v>228</v>
      </c>
      <c r="B242" s="238"/>
      <c r="C242" s="238"/>
      <c r="D242" s="239"/>
      <c r="E242" s="238"/>
      <c r="F242" s="68"/>
      <c r="G242" s="67"/>
      <c r="H242" s="64"/>
      <c r="I242" s="64"/>
      <c r="J242" s="226">
        <f>SUM(Seznam_dokladu[[#This Row],[Částka bez DPH]:[DPH]])</f>
        <v>0</v>
      </c>
      <c r="K242" s="95"/>
      <c r="L24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3" spans="1:12" x14ac:dyDescent="0.2">
      <c r="A243" s="93">
        <v>229</v>
      </c>
      <c r="B243" s="238"/>
      <c r="C243" s="238"/>
      <c r="D243" s="239"/>
      <c r="E243" s="238"/>
      <c r="F243" s="68"/>
      <c r="G243" s="67"/>
      <c r="H243" s="64"/>
      <c r="I243" s="64"/>
      <c r="J243" s="226">
        <f>SUM(Seznam_dokladu[[#This Row],[Částka bez DPH]:[DPH]])</f>
        <v>0</v>
      </c>
      <c r="K243" s="95"/>
      <c r="L24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4" spans="1:12" x14ac:dyDescent="0.2">
      <c r="A244" s="93">
        <v>230</v>
      </c>
      <c r="B244" s="238"/>
      <c r="C244" s="238"/>
      <c r="D244" s="239"/>
      <c r="E244" s="238"/>
      <c r="F244" s="68"/>
      <c r="G244" s="67"/>
      <c r="H244" s="64"/>
      <c r="I244" s="64"/>
      <c r="J244" s="226">
        <f>SUM(Seznam_dokladu[[#This Row],[Částka bez DPH]:[DPH]])</f>
        <v>0</v>
      </c>
      <c r="K244" s="95"/>
      <c r="L24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5" spans="1:12" x14ac:dyDescent="0.2">
      <c r="A245" s="93">
        <v>231</v>
      </c>
      <c r="B245" s="238"/>
      <c r="C245" s="238"/>
      <c r="D245" s="239"/>
      <c r="E245" s="238"/>
      <c r="F245" s="68"/>
      <c r="G245" s="67"/>
      <c r="H245" s="64"/>
      <c r="I245" s="64"/>
      <c r="J245" s="226">
        <f>SUM(Seznam_dokladu[[#This Row],[Částka bez DPH]:[DPH]])</f>
        <v>0</v>
      </c>
      <c r="K245" s="95"/>
      <c r="L24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6" spans="1:12" x14ac:dyDescent="0.2">
      <c r="A246" s="93">
        <v>232</v>
      </c>
      <c r="B246" s="238"/>
      <c r="C246" s="238"/>
      <c r="D246" s="239"/>
      <c r="E246" s="238"/>
      <c r="F246" s="68"/>
      <c r="G246" s="67"/>
      <c r="H246" s="64"/>
      <c r="I246" s="64"/>
      <c r="J246" s="226">
        <f>SUM(Seznam_dokladu[[#This Row],[Částka bez DPH]:[DPH]])</f>
        <v>0</v>
      </c>
      <c r="K246" s="95"/>
      <c r="L24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7" spans="1:12" x14ac:dyDescent="0.2">
      <c r="A247" s="93">
        <v>233</v>
      </c>
      <c r="B247" s="238"/>
      <c r="C247" s="238"/>
      <c r="D247" s="239"/>
      <c r="E247" s="238"/>
      <c r="F247" s="68"/>
      <c r="G247" s="67"/>
      <c r="H247" s="64"/>
      <c r="I247" s="64"/>
      <c r="J247" s="226">
        <f>SUM(Seznam_dokladu[[#This Row],[Částka bez DPH]:[DPH]])</f>
        <v>0</v>
      </c>
      <c r="K247" s="95"/>
      <c r="L24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8" spans="1:12" x14ac:dyDescent="0.2">
      <c r="A248" s="93">
        <v>234</v>
      </c>
      <c r="B248" s="238"/>
      <c r="C248" s="238"/>
      <c r="D248" s="239"/>
      <c r="E248" s="238"/>
      <c r="F248" s="68"/>
      <c r="G248" s="67"/>
      <c r="H248" s="64"/>
      <c r="I248" s="64"/>
      <c r="J248" s="226">
        <f>SUM(Seznam_dokladu[[#This Row],[Částka bez DPH]:[DPH]])</f>
        <v>0</v>
      </c>
      <c r="K248" s="95"/>
      <c r="L24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9" spans="1:12" x14ac:dyDescent="0.2">
      <c r="A249" s="93">
        <v>235</v>
      </c>
      <c r="B249" s="238"/>
      <c r="C249" s="238"/>
      <c r="D249" s="239"/>
      <c r="E249" s="238"/>
      <c r="F249" s="68"/>
      <c r="G249" s="67"/>
      <c r="H249" s="64"/>
      <c r="I249" s="64"/>
      <c r="J249" s="226">
        <f>SUM(Seznam_dokladu[[#This Row],[Částka bez DPH]:[DPH]])</f>
        <v>0</v>
      </c>
      <c r="K249" s="95"/>
      <c r="L24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0" spans="1:12" x14ac:dyDescent="0.2">
      <c r="A250" s="93">
        <v>236</v>
      </c>
      <c r="B250" s="238"/>
      <c r="C250" s="238"/>
      <c r="D250" s="239"/>
      <c r="E250" s="238"/>
      <c r="F250" s="68"/>
      <c r="G250" s="67"/>
      <c r="H250" s="64"/>
      <c r="I250" s="64"/>
      <c r="J250" s="226">
        <f>SUM(Seznam_dokladu[[#This Row],[Částka bez DPH]:[DPH]])</f>
        <v>0</v>
      </c>
      <c r="K250" s="95"/>
      <c r="L25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1" spans="1:12" x14ac:dyDescent="0.2">
      <c r="A251" s="93">
        <v>237</v>
      </c>
      <c r="B251" s="238"/>
      <c r="C251" s="238"/>
      <c r="D251" s="239"/>
      <c r="E251" s="238"/>
      <c r="F251" s="68"/>
      <c r="G251" s="67"/>
      <c r="H251" s="64"/>
      <c r="I251" s="64"/>
      <c r="J251" s="226">
        <f>SUM(Seznam_dokladu[[#This Row],[Částka bez DPH]:[DPH]])</f>
        <v>0</v>
      </c>
      <c r="K251" s="95"/>
      <c r="L25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2" spans="1:12" x14ac:dyDescent="0.2">
      <c r="A252" s="93">
        <v>238</v>
      </c>
      <c r="B252" s="238"/>
      <c r="C252" s="238"/>
      <c r="D252" s="239"/>
      <c r="E252" s="238"/>
      <c r="F252" s="68"/>
      <c r="G252" s="67"/>
      <c r="H252" s="64"/>
      <c r="I252" s="64"/>
      <c r="J252" s="226">
        <f>SUM(Seznam_dokladu[[#This Row],[Částka bez DPH]:[DPH]])</f>
        <v>0</v>
      </c>
      <c r="K252" s="95"/>
      <c r="L25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3" spans="1:12" x14ac:dyDescent="0.2">
      <c r="A253" s="93">
        <v>239</v>
      </c>
      <c r="B253" s="238"/>
      <c r="C253" s="238"/>
      <c r="D253" s="239"/>
      <c r="E253" s="238"/>
      <c r="F253" s="68"/>
      <c r="G253" s="67"/>
      <c r="H253" s="64"/>
      <c r="I253" s="64"/>
      <c r="J253" s="226">
        <f>SUM(Seznam_dokladu[[#This Row],[Částka bez DPH]:[DPH]])</f>
        <v>0</v>
      </c>
      <c r="K253" s="95"/>
      <c r="L25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4" spans="1:12" x14ac:dyDescent="0.2">
      <c r="A254" s="93">
        <v>240</v>
      </c>
      <c r="B254" s="238"/>
      <c r="C254" s="238"/>
      <c r="D254" s="239"/>
      <c r="E254" s="238"/>
      <c r="F254" s="68"/>
      <c r="G254" s="67"/>
      <c r="H254" s="64"/>
      <c r="I254" s="64"/>
      <c r="J254" s="226">
        <f>SUM(Seznam_dokladu[[#This Row],[Částka bez DPH]:[DPH]])</f>
        <v>0</v>
      </c>
      <c r="K254" s="95"/>
      <c r="L25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5" spans="1:12" x14ac:dyDescent="0.2">
      <c r="A255" s="93">
        <v>241</v>
      </c>
      <c r="B255" s="238"/>
      <c r="C255" s="238"/>
      <c r="D255" s="239"/>
      <c r="E255" s="238"/>
      <c r="F255" s="68"/>
      <c r="G255" s="67"/>
      <c r="H255" s="64"/>
      <c r="I255" s="64"/>
      <c r="J255" s="226">
        <f>SUM(Seznam_dokladu[[#This Row],[Částka bez DPH]:[DPH]])</f>
        <v>0</v>
      </c>
      <c r="K255" s="95"/>
      <c r="L25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6" spans="1:12" x14ac:dyDescent="0.2">
      <c r="A256" s="93">
        <v>242</v>
      </c>
      <c r="B256" s="238"/>
      <c r="C256" s="238"/>
      <c r="D256" s="239"/>
      <c r="E256" s="238"/>
      <c r="F256" s="68"/>
      <c r="G256" s="67"/>
      <c r="H256" s="64"/>
      <c r="I256" s="64"/>
      <c r="J256" s="226">
        <f>SUM(Seznam_dokladu[[#This Row],[Částka bez DPH]:[DPH]])</f>
        <v>0</v>
      </c>
      <c r="K256" s="95"/>
      <c r="L25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7" spans="1:12" x14ac:dyDescent="0.2">
      <c r="A257" s="93">
        <v>243</v>
      </c>
      <c r="B257" s="238"/>
      <c r="C257" s="238"/>
      <c r="D257" s="239"/>
      <c r="E257" s="238"/>
      <c r="F257" s="68"/>
      <c r="G257" s="67"/>
      <c r="H257" s="64"/>
      <c r="I257" s="64"/>
      <c r="J257" s="226">
        <f>SUM(Seznam_dokladu[[#This Row],[Částka bez DPH]:[DPH]])</f>
        <v>0</v>
      </c>
      <c r="K257" s="95"/>
      <c r="L25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8" spans="1:12" x14ac:dyDescent="0.2">
      <c r="A258" s="93">
        <v>244</v>
      </c>
      <c r="B258" s="238"/>
      <c r="C258" s="238"/>
      <c r="D258" s="239"/>
      <c r="E258" s="238"/>
      <c r="F258" s="68"/>
      <c r="G258" s="67"/>
      <c r="H258" s="64"/>
      <c r="I258" s="64"/>
      <c r="J258" s="226">
        <f>SUM(Seznam_dokladu[[#This Row],[Částka bez DPH]:[DPH]])</f>
        <v>0</v>
      </c>
      <c r="K258" s="95"/>
      <c r="L25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9" spans="1:12" x14ac:dyDescent="0.2">
      <c r="A259" s="93">
        <v>245</v>
      </c>
      <c r="B259" s="238"/>
      <c r="C259" s="238"/>
      <c r="D259" s="239"/>
      <c r="E259" s="238"/>
      <c r="F259" s="68"/>
      <c r="G259" s="67"/>
      <c r="H259" s="64"/>
      <c r="I259" s="64"/>
      <c r="J259" s="226">
        <f>SUM(Seznam_dokladu[[#This Row],[Částka bez DPH]:[DPH]])</f>
        <v>0</v>
      </c>
      <c r="K259" s="95"/>
      <c r="L25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0" spans="1:12" x14ac:dyDescent="0.2">
      <c r="A260" s="93">
        <v>246</v>
      </c>
      <c r="B260" s="238"/>
      <c r="C260" s="238"/>
      <c r="D260" s="239"/>
      <c r="E260" s="238"/>
      <c r="F260" s="68"/>
      <c r="G260" s="67"/>
      <c r="H260" s="64"/>
      <c r="I260" s="64"/>
      <c r="J260" s="226">
        <f>SUM(Seznam_dokladu[[#This Row],[Částka bez DPH]:[DPH]])</f>
        <v>0</v>
      </c>
      <c r="K260" s="95"/>
      <c r="L26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1" spans="1:12" x14ac:dyDescent="0.2">
      <c r="A261" s="93">
        <v>247</v>
      </c>
      <c r="B261" s="238"/>
      <c r="C261" s="238"/>
      <c r="D261" s="239"/>
      <c r="E261" s="238"/>
      <c r="F261" s="68"/>
      <c r="G261" s="67"/>
      <c r="H261" s="64"/>
      <c r="I261" s="64"/>
      <c r="J261" s="226">
        <f>SUM(Seznam_dokladu[[#This Row],[Částka bez DPH]:[DPH]])</f>
        <v>0</v>
      </c>
      <c r="K261" s="95"/>
      <c r="L26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2" spans="1:12" x14ac:dyDescent="0.2">
      <c r="A262" s="93">
        <v>248</v>
      </c>
      <c r="B262" s="238"/>
      <c r="C262" s="238"/>
      <c r="D262" s="239"/>
      <c r="E262" s="238"/>
      <c r="F262" s="68"/>
      <c r="G262" s="67"/>
      <c r="H262" s="64"/>
      <c r="I262" s="64"/>
      <c r="J262" s="226">
        <f>SUM(Seznam_dokladu[[#This Row],[Částka bez DPH]:[DPH]])</f>
        <v>0</v>
      </c>
      <c r="K262" s="95"/>
      <c r="L26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3" spans="1:12" x14ac:dyDescent="0.2">
      <c r="A263" s="93">
        <v>249</v>
      </c>
      <c r="B263" s="238"/>
      <c r="C263" s="238"/>
      <c r="D263" s="239"/>
      <c r="E263" s="238"/>
      <c r="F263" s="68"/>
      <c r="G263" s="67"/>
      <c r="H263" s="64"/>
      <c r="I263" s="64"/>
      <c r="J263" s="226">
        <f>SUM(Seznam_dokladu[[#This Row],[Částka bez DPH]:[DPH]])</f>
        <v>0</v>
      </c>
      <c r="K263" s="95"/>
      <c r="L26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4" spans="1:12" x14ac:dyDescent="0.2">
      <c r="A264" s="93">
        <v>250</v>
      </c>
      <c r="B264" s="238"/>
      <c r="C264" s="238"/>
      <c r="D264" s="239"/>
      <c r="E264" s="238"/>
      <c r="F264" s="68"/>
      <c r="G264" s="67"/>
      <c r="H264" s="64"/>
      <c r="I264" s="64"/>
      <c r="J264" s="226">
        <f>SUM(Seznam_dokladu[[#This Row],[Částka bez DPH]:[DPH]])</f>
        <v>0</v>
      </c>
      <c r="K264" s="95"/>
      <c r="L26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5" spans="1:12" x14ac:dyDescent="0.2">
      <c r="A265" s="93">
        <v>251</v>
      </c>
      <c r="B265" s="238"/>
      <c r="C265" s="238"/>
      <c r="D265" s="239"/>
      <c r="E265" s="238"/>
      <c r="F265" s="68"/>
      <c r="G265" s="67"/>
      <c r="H265" s="64"/>
      <c r="I265" s="64"/>
      <c r="J265" s="226">
        <f>SUM(Seznam_dokladu[[#This Row],[Částka bez DPH]:[DPH]])</f>
        <v>0</v>
      </c>
      <c r="K265" s="95"/>
      <c r="L26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6" spans="1:12" x14ac:dyDescent="0.2">
      <c r="A266" s="93">
        <v>252</v>
      </c>
      <c r="B266" s="238"/>
      <c r="C266" s="238"/>
      <c r="D266" s="239"/>
      <c r="E266" s="238"/>
      <c r="F266" s="68"/>
      <c r="G266" s="67"/>
      <c r="H266" s="64"/>
      <c r="I266" s="64"/>
      <c r="J266" s="226">
        <f>SUM(Seznam_dokladu[[#This Row],[Částka bez DPH]:[DPH]])</f>
        <v>0</v>
      </c>
      <c r="K266" s="95"/>
      <c r="L26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7" spans="1:12" x14ac:dyDescent="0.2">
      <c r="A267" s="93">
        <v>253</v>
      </c>
      <c r="B267" s="238"/>
      <c r="C267" s="238"/>
      <c r="D267" s="239"/>
      <c r="E267" s="238"/>
      <c r="F267" s="68"/>
      <c r="G267" s="67"/>
      <c r="H267" s="64"/>
      <c r="I267" s="64"/>
      <c r="J267" s="226">
        <f>SUM(Seznam_dokladu[[#This Row],[Částka bez DPH]:[DPH]])</f>
        <v>0</v>
      </c>
      <c r="K267" s="95"/>
      <c r="L26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8" spans="1:12" x14ac:dyDescent="0.2">
      <c r="A268" s="93">
        <v>254</v>
      </c>
      <c r="B268" s="238"/>
      <c r="C268" s="238"/>
      <c r="D268" s="239"/>
      <c r="E268" s="238"/>
      <c r="F268" s="68"/>
      <c r="G268" s="67"/>
      <c r="H268" s="64"/>
      <c r="I268" s="64"/>
      <c r="J268" s="226">
        <f>SUM(Seznam_dokladu[[#This Row],[Částka bez DPH]:[DPH]])</f>
        <v>0</v>
      </c>
      <c r="K268" s="95"/>
      <c r="L26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9" spans="1:12" x14ac:dyDescent="0.2">
      <c r="A269" s="93">
        <v>255</v>
      </c>
      <c r="B269" s="238"/>
      <c r="C269" s="238"/>
      <c r="D269" s="239"/>
      <c r="E269" s="238"/>
      <c r="F269" s="68"/>
      <c r="G269" s="67"/>
      <c r="H269" s="64"/>
      <c r="I269" s="64"/>
      <c r="J269" s="226">
        <f>SUM(Seznam_dokladu[[#This Row],[Částka bez DPH]:[DPH]])</f>
        <v>0</v>
      </c>
      <c r="K269" s="95"/>
      <c r="L26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0" spans="1:12" x14ac:dyDescent="0.2">
      <c r="A270" s="93">
        <v>256</v>
      </c>
      <c r="B270" s="238"/>
      <c r="C270" s="238"/>
      <c r="D270" s="239"/>
      <c r="E270" s="238"/>
      <c r="F270" s="68"/>
      <c r="G270" s="67"/>
      <c r="H270" s="64"/>
      <c r="I270" s="64"/>
      <c r="J270" s="226">
        <f>SUM(Seznam_dokladu[[#This Row],[Částka bez DPH]:[DPH]])</f>
        <v>0</v>
      </c>
      <c r="K270" s="95"/>
      <c r="L27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1" spans="1:12" x14ac:dyDescent="0.2">
      <c r="A271" s="93">
        <v>257</v>
      </c>
      <c r="B271" s="238"/>
      <c r="C271" s="238"/>
      <c r="D271" s="239"/>
      <c r="E271" s="238"/>
      <c r="F271" s="68"/>
      <c r="G271" s="67"/>
      <c r="H271" s="64"/>
      <c r="I271" s="64"/>
      <c r="J271" s="226">
        <f>SUM(Seznam_dokladu[[#This Row],[Částka bez DPH]:[DPH]])</f>
        <v>0</v>
      </c>
      <c r="K271" s="95"/>
      <c r="L27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2" spans="1:12" x14ac:dyDescent="0.2">
      <c r="A272" s="93">
        <v>258</v>
      </c>
      <c r="B272" s="238"/>
      <c r="C272" s="238"/>
      <c r="D272" s="239"/>
      <c r="E272" s="238"/>
      <c r="F272" s="68"/>
      <c r="G272" s="67"/>
      <c r="H272" s="64"/>
      <c r="I272" s="64"/>
      <c r="J272" s="226">
        <f>SUM(Seznam_dokladu[[#This Row],[Částka bez DPH]:[DPH]])</f>
        <v>0</v>
      </c>
      <c r="K272" s="95"/>
      <c r="L27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3" spans="1:12" x14ac:dyDescent="0.2">
      <c r="A273" s="93">
        <v>259</v>
      </c>
      <c r="B273" s="238"/>
      <c r="C273" s="238"/>
      <c r="D273" s="239"/>
      <c r="E273" s="238"/>
      <c r="F273" s="68"/>
      <c r="G273" s="67"/>
      <c r="H273" s="64"/>
      <c r="I273" s="64"/>
      <c r="J273" s="226">
        <f>SUM(Seznam_dokladu[[#This Row],[Částka bez DPH]:[DPH]])</f>
        <v>0</v>
      </c>
      <c r="K273" s="95"/>
      <c r="L27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4" spans="1:12" x14ac:dyDescent="0.2">
      <c r="A274" s="93">
        <v>260</v>
      </c>
      <c r="B274" s="238"/>
      <c r="C274" s="238"/>
      <c r="D274" s="239"/>
      <c r="E274" s="238"/>
      <c r="F274" s="68"/>
      <c r="G274" s="67"/>
      <c r="H274" s="64"/>
      <c r="I274" s="64"/>
      <c r="J274" s="226">
        <f>SUM(Seznam_dokladu[[#This Row],[Částka bez DPH]:[DPH]])</f>
        <v>0</v>
      </c>
      <c r="K274" s="95"/>
      <c r="L27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5" spans="1:12" x14ac:dyDescent="0.2">
      <c r="A275" s="93">
        <v>261</v>
      </c>
      <c r="B275" s="238"/>
      <c r="C275" s="238"/>
      <c r="D275" s="239"/>
      <c r="E275" s="238"/>
      <c r="F275" s="68"/>
      <c r="G275" s="67"/>
      <c r="H275" s="64"/>
      <c r="I275" s="64"/>
      <c r="J275" s="226">
        <f>SUM(Seznam_dokladu[[#This Row],[Částka bez DPH]:[DPH]])</f>
        <v>0</v>
      </c>
      <c r="K275" s="95"/>
      <c r="L27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6" spans="1:12" x14ac:dyDescent="0.2">
      <c r="A276" s="93">
        <v>262</v>
      </c>
      <c r="B276" s="238"/>
      <c r="C276" s="238"/>
      <c r="D276" s="239"/>
      <c r="E276" s="238"/>
      <c r="F276" s="68"/>
      <c r="G276" s="67"/>
      <c r="H276" s="64"/>
      <c r="I276" s="64"/>
      <c r="J276" s="226">
        <f>SUM(Seznam_dokladu[[#This Row],[Částka bez DPH]:[DPH]])</f>
        <v>0</v>
      </c>
      <c r="K276" s="95"/>
      <c r="L27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7" spans="1:12" x14ac:dyDescent="0.2">
      <c r="A277" s="93">
        <v>263</v>
      </c>
      <c r="B277" s="238"/>
      <c r="C277" s="238"/>
      <c r="D277" s="239"/>
      <c r="E277" s="238"/>
      <c r="F277" s="68"/>
      <c r="G277" s="67"/>
      <c r="H277" s="64"/>
      <c r="I277" s="64"/>
      <c r="J277" s="226">
        <f>SUM(Seznam_dokladu[[#This Row],[Částka bez DPH]:[DPH]])</f>
        <v>0</v>
      </c>
      <c r="K277" s="95"/>
      <c r="L27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8" spans="1:12" x14ac:dyDescent="0.2">
      <c r="A278" s="93">
        <v>264</v>
      </c>
      <c r="B278" s="238"/>
      <c r="C278" s="238"/>
      <c r="D278" s="239"/>
      <c r="E278" s="238"/>
      <c r="F278" s="68"/>
      <c r="G278" s="67"/>
      <c r="H278" s="64"/>
      <c r="I278" s="64"/>
      <c r="J278" s="226">
        <f>SUM(Seznam_dokladu[[#This Row],[Částka bez DPH]:[DPH]])</f>
        <v>0</v>
      </c>
      <c r="K278" s="95"/>
      <c r="L27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9" spans="1:12" x14ac:dyDescent="0.2">
      <c r="A279" s="93">
        <v>265</v>
      </c>
      <c r="B279" s="238"/>
      <c r="C279" s="238"/>
      <c r="D279" s="239"/>
      <c r="E279" s="238"/>
      <c r="F279" s="68"/>
      <c r="G279" s="67"/>
      <c r="H279" s="64"/>
      <c r="I279" s="64"/>
      <c r="J279" s="226">
        <f>SUM(Seznam_dokladu[[#This Row],[Částka bez DPH]:[DPH]])</f>
        <v>0</v>
      </c>
      <c r="K279" s="95"/>
      <c r="L27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0" spans="1:12" x14ac:dyDescent="0.2">
      <c r="A280" s="93">
        <v>266</v>
      </c>
      <c r="B280" s="238"/>
      <c r="C280" s="238"/>
      <c r="D280" s="239"/>
      <c r="E280" s="238"/>
      <c r="F280" s="68"/>
      <c r="G280" s="67"/>
      <c r="H280" s="64"/>
      <c r="I280" s="64"/>
      <c r="J280" s="226">
        <f>SUM(Seznam_dokladu[[#This Row],[Částka bez DPH]:[DPH]])</f>
        <v>0</v>
      </c>
      <c r="K280" s="95"/>
      <c r="L28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1" spans="1:12" x14ac:dyDescent="0.2">
      <c r="A281" s="93">
        <v>267</v>
      </c>
      <c r="B281" s="238"/>
      <c r="C281" s="238"/>
      <c r="D281" s="239"/>
      <c r="E281" s="238"/>
      <c r="F281" s="68"/>
      <c r="G281" s="67"/>
      <c r="H281" s="64"/>
      <c r="I281" s="64"/>
      <c r="J281" s="226">
        <f>SUM(Seznam_dokladu[[#This Row],[Částka bez DPH]:[DPH]])</f>
        <v>0</v>
      </c>
      <c r="K281" s="95"/>
      <c r="L28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2" spans="1:12" x14ac:dyDescent="0.2">
      <c r="A282" s="93">
        <v>268</v>
      </c>
      <c r="B282" s="238"/>
      <c r="C282" s="238"/>
      <c r="D282" s="239"/>
      <c r="E282" s="238"/>
      <c r="F282" s="68"/>
      <c r="G282" s="67"/>
      <c r="H282" s="64"/>
      <c r="I282" s="64"/>
      <c r="J282" s="226">
        <f>SUM(Seznam_dokladu[[#This Row],[Částka bez DPH]:[DPH]])</f>
        <v>0</v>
      </c>
      <c r="K282" s="95"/>
      <c r="L28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3" spans="1:12" x14ac:dyDescent="0.2">
      <c r="A283" s="93">
        <v>269</v>
      </c>
      <c r="B283" s="238"/>
      <c r="C283" s="238"/>
      <c r="D283" s="239"/>
      <c r="E283" s="238"/>
      <c r="F283" s="68"/>
      <c r="G283" s="67"/>
      <c r="H283" s="64"/>
      <c r="I283" s="64"/>
      <c r="J283" s="226">
        <f>SUM(Seznam_dokladu[[#This Row],[Částka bez DPH]:[DPH]])</f>
        <v>0</v>
      </c>
      <c r="K283" s="95"/>
      <c r="L28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4" spans="1:12" x14ac:dyDescent="0.2">
      <c r="A284" s="93">
        <v>270</v>
      </c>
      <c r="B284" s="238"/>
      <c r="C284" s="238"/>
      <c r="D284" s="239"/>
      <c r="E284" s="238"/>
      <c r="F284" s="68"/>
      <c r="G284" s="67"/>
      <c r="H284" s="64"/>
      <c r="I284" s="64"/>
      <c r="J284" s="226">
        <f>SUM(Seznam_dokladu[[#This Row],[Částka bez DPH]:[DPH]])</f>
        <v>0</v>
      </c>
      <c r="K284" s="95"/>
      <c r="L28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5" spans="1:12" x14ac:dyDescent="0.2">
      <c r="A285" s="93">
        <v>271</v>
      </c>
      <c r="B285" s="238"/>
      <c r="C285" s="238"/>
      <c r="D285" s="239"/>
      <c r="E285" s="238"/>
      <c r="F285" s="68"/>
      <c r="G285" s="67"/>
      <c r="H285" s="64"/>
      <c r="I285" s="64"/>
      <c r="J285" s="226">
        <f>SUM(Seznam_dokladu[[#This Row],[Částka bez DPH]:[DPH]])</f>
        <v>0</v>
      </c>
      <c r="K285" s="95"/>
      <c r="L28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6" spans="1:12" x14ac:dyDescent="0.2">
      <c r="A286" s="93">
        <v>272</v>
      </c>
      <c r="B286" s="238"/>
      <c r="C286" s="238"/>
      <c r="D286" s="239"/>
      <c r="E286" s="238"/>
      <c r="F286" s="68"/>
      <c r="G286" s="67"/>
      <c r="H286" s="64"/>
      <c r="I286" s="64"/>
      <c r="J286" s="226">
        <f>SUM(Seznam_dokladu[[#This Row],[Částka bez DPH]:[DPH]])</f>
        <v>0</v>
      </c>
      <c r="K286" s="95"/>
      <c r="L28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7" spans="1:12" x14ac:dyDescent="0.2">
      <c r="A287" s="93">
        <v>273</v>
      </c>
      <c r="B287" s="238"/>
      <c r="C287" s="238"/>
      <c r="D287" s="239"/>
      <c r="E287" s="238"/>
      <c r="F287" s="68"/>
      <c r="G287" s="67"/>
      <c r="H287" s="64"/>
      <c r="I287" s="64"/>
      <c r="J287" s="226">
        <f>SUM(Seznam_dokladu[[#This Row],[Částka bez DPH]:[DPH]])</f>
        <v>0</v>
      </c>
      <c r="K287" s="95"/>
      <c r="L28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8" spans="1:12" x14ac:dyDescent="0.2">
      <c r="A288" s="93">
        <v>274</v>
      </c>
      <c r="B288" s="238"/>
      <c r="C288" s="238"/>
      <c r="D288" s="239"/>
      <c r="E288" s="238"/>
      <c r="F288" s="68"/>
      <c r="G288" s="67"/>
      <c r="H288" s="64"/>
      <c r="I288" s="64"/>
      <c r="J288" s="226">
        <f>SUM(Seznam_dokladu[[#This Row],[Částka bez DPH]:[DPH]])</f>
        <v>0</v>
      </c>
      <c r="K288" s="95"/>
      <c r="L28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9" spans="1:12" x14ac:dyDescent="0.2">
      <c r="A289" s="93">
        <v>275</v>
      </c>
      <c r="B289" s="238"/>
      <c r="C289" s="238"/>
      <c r="D289" s="239"/>
      <c r="E289" s="238"/>
      <c r="F289" s="68"/>
      <c r="G289" s="67"/>
      <c r="H289" s="64"/>
      <c r="I289" s="64"/>
      <c r="J289" s="226">
        <f>SUM(Seznam_dokladu[[#This Row],[Částka bez DPH]:[DPH]])</f>
        <v>0</v>
      </c>
      <c r="K289" s="95"/>
      <c r="L28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0" spans="1:12" x14ac:dyDescent="0.2">
      <c r="A290" s="93">
        <v>276</v>
      </c>
      <c r="B290" s="238"/>
      <c r="C290" s="238"/>
      <c r="D290" s="239"/>
      <c r="E290" s="238"/>
      <c r="F290" s="68"/>
      <c r="G290" s="67"/>
      <c r="H290" s="64"/>
      <c r="I290" s="64"/>
      <c r="J290" s="226">
        <f>SUM(Seznam_dokladu[[#This Row],[Částka bez DPH]:[DPH]])</f>
        <v>0</v>
      </c>
      <c r="K290" s="95"/>
      <c r="L29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1" spans="1:12" x14ac:dyDescent="0.2">
      <c r="A291" s="93">
        <v>277</v>
      </c>
      <c r="B291" s="238"/>
      <c r="C291" s="238"/>
      <c r="D291" s="239"/>
      <c r="E291" s="238"/>
      <c r="F291" s="68"/>
      <c r="G291" s="67"/>
      <c r="H291" s="64"/>
      <c r="I291" s="64"/>
      <c r="J291" s="226">
        <f>SUM(Seznam_dokladu[[#This Row],[Částka bez DPH]:[DPH]])</f>
        <v>0</v>
      </c>
      <c r="K291" s="95"/>
      <c r="L29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2" spans="1:12" x14ac:dyDescent="0.2">
      <c r="A292" s="93">
        <v>278</v>
      </c>
      <c r="B292" s="238"/>
      <c r="C292" s="238"/>
      <c r="D292" s="239"/>
      <c r="E292" s="238"/>
      <c r="F292" s="68"/>
      <c r="G292" s="67"/>
      <c r="H292" s="64"/>
      <c r="I292" s="64"/>
      <c r="J292" s="226">
        <f>SUM(Seznam_dokladu[[#This Row],[Částka bez DPH]:[DPH]])</f>
        <v>0</v>
      </c>
      <c r="K292" s="95"/>
      <c r="L29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3" spans="1:12" x14ac:dyDescent="0.2">
      <c r="A293" s="93">
        <v>279</v>
      </c>
      <c r="B293" s="238"/>
      <c r="C293" s="238"/>
      <c r="D293" s="239"/>
      <c r="E293" s="238"/>
      <c r="F293" s="68"/>
      <c r="G293" s="67"/>
      <c r="H293" s="64"/>
      <c r="I293" s="64"/>
      <c r="J293" s="226">
        <f>SUM(Seznam_dokladu[[#This Row],[Částka bez DPH]:[DPH]])</f>
        <v>0</v>
      </c>
      <c r="K293" s="95"/>
      <c r="L29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4" spans="1:12" x14ac:dyDescent="0.2">
      <c r="A294" s="93">
        <v>280</v>
      </c>
      <c r="B294" s="238"/>
      <c r="C294" s="238"/>
      <c r="D294" s="239"/>
      <c r="E294" s="238"/>
      <c r="F294" s="68"/>
      <c r="G294" s="67"/>
      <c r="H294" s="64"/>
      <c r="I294" s="64"/>
      <c r="J294" s="226">
        <f>SUM(Seznam_dokladu[[#This Row],[Částka bez DPH]:[DPH]])</f>
        <v>0</v>
      </c>
      <c r="K294" s="95"/>
      <c r="L29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5" spans="1:12" x14ac:dyDescent="0.2">
      <c r="A295" s="93">
        <v>281</v>
      </c>
      <c r="B295" s="238"/>
      <c r="C295" s="238"/>
      <c r="D295" s="239"/>
      <c r="E295" s="238"/>
      <c r="F295" s="68"/>
      <c r="G295" s="67"/>
      <c r="H295" s="64"/>
      <c r="I295" s="64"/>
      <c r="J295" s="226">
        <f>SUM(Seznam_dokladu[[#This Row],[Částka bez DPH]:[DPH]])</f>
        <v>0</v>
      </c>
      <c r="K295" s="95"/>
      <c r="L29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6" spans="1:12" x14ac:dyDescent="0.2">
      <c r="A296" s="93">
        <v>282</v>
      </c>
      <c r="B296" s="238"/>
      <c r="C296" s="238"/>
      <c r="D296" s="239"/>
      <c r="E296" s="238"/>
      <c r="F296" s="68"/>
      <c r="G296" s="67"/>
      <c r="H296" s="64"/>
      <c r="I296" s="64"/>
      <c r="J296" s="226">
        <f>SUM(Seznam_dokladu[[#This Row],[Částka bez DPH]:[DPH]])</f>
        <v>0</v>
      </c>
      <c r="K296" s="95"/>
      <c r="L29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7" spans="1:12" x14ac:dyDescent="0.2">
      <c r="A297" s="93">
        <v>283</v>
      </c>
      <c r="B297" s="238"/>
      <c r="C297" s="238"/>
      <c r="D297" s="239"/>
      <c r="E297" s="238"/>
      <c r="F297" s="68"/>
      <c r="G297" s="67"/>
      <c r="H297" s="64"/>
      <c r="I297" s="64"/>
      <c r="J297" s="226">
        <f>SUM(Seznam_dokladu[[#This Row],[Částka bez DPH]:[DPH]])</f>
        <v>0</v>
      </c>
      <c r="K297" s="95"/>
      <c r="L29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8" spans="1:12" x14ac:dyDescent="0.2">
      <c r="A298" s="93">
        <v>284</v>
      </c>
      <c r="B298" s="238"/>
      <c r="C298" s="238"/>
      <c r="D298" s="239"/>
      <c r="E298" s="238"/>
      <c r="F298" s="68"/>
      <c r="G298" s="67"/>
      <c r="H298" s="64"/>
      <c r="I298" s="64"/>
      <c r="J298" s="226">
        <f>SUM(Seznam_dokladu[[#This Row],[Částka bez DPH]:[DPH]])</f>
        <v>0</v>
      </c>
      <c r="K298" s="95"/>
      <c r="L29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9" spans="1:12" x14ac:dyDescent="0.2">
      <c r="A299" s="93">
        <v>285</v>
      </c>
      <c r="B299" s="238"/>
      <c r="C299" s="238"/>
      <c r="D299" s="239"/>
      <c r="E299" s="238"/>
      <c r="F299" s="68"/>
      <c r="G299" s="67"/>
      <c r="H299" s="64"/>
      <c r="I299" s="64"/>
      <c r="J299" s="226">
        <f>SUM(Seznam_dokladu[[#This Row],[Částka bez DPH]:[DPH]])</f>
        <v>0</v>
      </c>
      <c r="K299" s="95"/>
      <c r="L29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0" spans="1:12" x14ac:dyDescent="0.2">
      <c r="A300" s="93">
        <v>286</v>
      </c>
      <c r="B300" s="238"/>
      <c r="C300" s="238"/>
      <c r="D300" s="239"/>
      <c r="E300" s="238"/>
      <c r="F300" s="68"/>
      <c r="G300" s="67"/>
      <c r="H300" s="64"/>
      <c r="I300" s="64"/>
      <c r="J300" s="226">
        <f>SUM(Seznam_dokladu[[#This Row],[Částka bez DPH]:[DPH]])</f>
        <v>0</v>
      </c>
      <c r="K300" s="95"/>
      <c r="L30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1" spans="1:12" x14ac:dyDescent="0.2">
      <c r="A301" s="93">
        <v>287</v>
      </c>
      <c r="B301" s="238"/>
      <c r="C301" s="238"/>
      <c r="D301" s="239"/>
      <c r="E301" s="238"/>
      <c r="F301" s="68"/>
      <c r="G301" s="67"/>
      <c r="H301" s="64"/>
      <c r="I301" s="64"/>
      <c r="J301" s="226">
        <f>SUM(Seznam_dokladu[[#This Row],[Částka bez DPH]:[DPH]])</f>
        <v>0</v>
      </c>
      <c r="K301" s="95"/>
      <c r="L30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2" spans="1:12" x14ac:dyDescent="0.2">
      <c r="A302" s="93">
        <v>288</v>
      </c>
      <c r="B302" s="238"/>
      <c r="C302" s="238"/>
      <c r="D302" s="239"/>
      <c r="E302" s="238"/>
      <c r="F302" s="68"/>
      <c r="G302" s="67"/>
      <c r="H302" s="64"/>
      <c r="I302" s="64"/>
      <c r="J302" s="226">
        <f>SUM(Seznam_dokladu[[#This Row],[Částka bez DPH]:[DPH]])</f>
        <v>0</v>
      </c>
      <c r="K302" s="95"/>
      <c r="L30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3" spans="1:12" x14ac:dyDescent="0.2">
      <c r="A303" s="93">
        <v>289</v>
      </c>
      <c r="B303" s="238"/>
      <c r="C303" s="238"/>
      <c r="D303" s="239"/>
      <c r="E303" s="238"/>
      <c r="F303" s="68"/>
      <c r="G303" s="67"/>
      <c r="H303" s="64"/>
      <c r="I303" s="64"/>
      <c r="J303" s="226">
        <f>SUM(Seznam_dokladu[[#This Row],[Částka bez DPH]:[DPH]])</f>
        <v>0</v>
      </c>
      <c r="K303" s="95"/>
      <c r="L30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4" spans="1:12" x14ac:dyDescent="0.2">
      <c r="A304" s="93">
        <v>290</v>
      </c>
      <c r="B304" s="238"/>
      <c r="C304" s="238"/>
      <c r="D304" s="239"/>
      <c r="E304" s="238"/>
      <c r="F304" s="68"/>
      <c r="G304" s="67"/>
      <c r="H304" s="64"/>
      <c r="I304" s="64"/>
      <c r="J304" s="226">
        <f>SUM(Seznam_dokladu[[#This Row],[Částka bez DPH]:[DPH]])</f>
        <v>0</v>
      </c>
      <c r="K304" s="95"/>
      <c r="L30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5" spans="1:12" x14ac:dyDescent="0.2">
      <c r="A305" s="93">
        <v>291</v>
      </c>
      <c r="B305" s="238"/>
      <c r="C305" s="238"/>
      <c r="D305" s="239"/>
      <c r="E305" s="238"/>
      <c r="F305" s="68"/>
      <c r="G305" s="67"/>
      <c r="H305" s="64"/>
      <c r="I305" s="64"/>
      <c r="J305" s="226">
        <f>SUM(Seznam_dokladu[[#This Row],[Částka bez DPH]:[DPH]])</f>
        <v>0</v>
      </c>
      <c r="K305" s="95"/>
      <c r="L30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6" spans="1:12" x14ac:dyDescent="0.2">
      <c r="A306" s="93">
        <v>292</v>
      </c>
      <c r="B306" s="238"/>
      <c r="C306" s="238"/>
      <c r="D306" s="239"/>
      <c r="E306" s="238"/>
      <c r="F306" s="68"/>
      <c r="G306" s="67"/>
      <c r="H306" s="64"/>
      <c r="I306" s="64"/>
      <c r="J306" s="226">
        <f>SUM(Seznam_dokladu[[#This Row],[Částka bez DPH]:[DPH]])</f>
        <v>0</v>
      </c>
      <c r="K306" s="95"/>
      <c r="L30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7" spans="1:12" x14ac:dyDescent="0.2">
      <c r="A307" s="93">
        <v>293</v>
      </c>
      <c r="B307" s="238"/>
      <c r="C307" s="238"/>
      <c r="D307" s="239"/>
      <c r="E307" s="238"/>
      <c r="F307" s="68"/>
      <c r="G307" s="67"/>
      <c r="H307" s="64"/>
      <c r="I307" s="64"/>
      <c r="J307" s="226">
        <f>SUM(Seznam_dokladu[[#This Row],[Částka bez DPH]:[DPH]])</f>
        <v>0</v>
      </c>
      <c r="K307" s="95"/>
      <c r="L30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8" spans="1:12" x14ac:dyDescent="0.2">
      <c r="A308" s="93">
        <v>294</v>
      </c>
      <c r="B308" s="238"/>
      <c r="C308" s="238"/>
      <c r="D308" s="239"/>
      <c r="E308" s="238"/>
      <c r="F308" s="68"/>
      <c r="G308" s="67"/>
      <c r="H308" s="64"/>
      <c r="I308" s="64"/>
      <c r="J308" s="226">
        <f>SUM(Seznam_dokladu[[#This Row],[Částka bez DPH]:[DPH]])</f>
        <v>0</v>
      </c>
      <c r="K308" s="95"/>
      <c r="L30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9" spans="1:12" x14ac:dyDescent="0.2">
      <c r="A309" s="93">
        <v>295</v>
      </c>
      <c r="B309" s="238"/>
      <c r="C309" s="238"/>
      <c r="D309" s="239"/>
      <c r="E309" s="238"/>
      <c r="F309" s="68"/>
      <c r="G309" s="67"/>
      <c r="H309" s="64"/>
      <c r="I309" s="64"/>
      <c r="J309" s="226">
        <f>SUM(Seznam_dokladu[[#This Row],[Částka bez DPH]:[DPH]])</f>
        <v>0</v>
      </c>
      <c r="K309" s="95"/>
      <c r="L30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0" spans="1:12" x14ac:dyDescent="0.2">
      <c r="A310" s="93">
        <v>296</v>
      </c>
      <c r="B310" s="238"/>
      <c r="C310" s="238"/>
      <c r="D310" s="239"/>
      <c r="E310" s="238"/>
      <c r="F310" s="68"/>
      <c r="G310" s="67"/>
      <c r="H310" s="64"/>
      <c r="I310" s="64"/>
      <c r="J310" s="226">
        <f>SUM(Seznam_dokladu[[#This Row],[Částka bez DPH]:[DPH]])</f>
        <v>0</v>
      </c>
      <c r="K310" s="95"/>
      <c r="L31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1" spans="1:12" x14ac:dyDescent="0.2">
      <c r="A311" s="93">
        <v>297</v>
      </c>
      <c r="B311" s="238"/>
      <c r="C311" s="238"/>
      <c r="D311" s="239"/>
      <c r="E311" s="238"/>
      <c r="F311" s="68"/>
      <c r="G311" s="67"/>
      <c r="H311" s="64"/>
      <c r="I311" s="64"/>
      <c r="J311" s="226">
        <f>SUM(Seznam_dokladu[[#This Row],[Částka bez DPH]:[DPH]])</f>
        <v>0</v>
      </c>
      <c r="K311" s="95"/>
      <c r="L31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2" spans="1:12" x14ac:dyDescent="0.2">
      <c r="A312" s="93">
        <v>298</v>
      </c>
      <c r="B312" s="238"/>
      <c r="C312" s="238"/>
      <c r="D312" s="239"/>
      <c r="E312" s="238"/>
      <c r="F312" s="68"/>
      <c r="G312" s="67"/>
      <c r="H312" s="64"/>
      <c r="I312" s="64"/>
      <c r="J312" s="226">
        <f>SUM(Seznam_dokladu[[#This Row],[Částka bez DPH]:[DPH]])</f>
        <v>0</v>
      </c>
      <c r="K312" s="95"/>
      <c r="L31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3" spans="1:12" x14ac:dyDescent="0.2">
      <c r="A313" s="93">
        <v>299</v>
      </c>
      <c r="B313" s="238"/>
      <c r="C313" s="238"/>
      <c r="D313" s="239"/>
      <c r="E313" s="238"/>
      <c r="F313" s="68"/>
      <c r="G313" s="67"/>
      <c r="H313" s="64"/>
      <c r="I313" s="64"/>
      <c r="J313" s="226">
        <f>SUM(Seznam_dokladu[[#This Row],[Částka bez DPH]:[DPH]])</f>
        <v>0</v>
      </c>
      <c r="K313" s="95"/>
      <c r="L31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4" spans="1:12" x14ac:dyDescent="0.2">
      <c r="A314" s="93">
        <v>300</v>
      </c>
      <c r="B314" s="238"/>
      <c r="C314" s="238"/>
      <c r="D314" s="239"/>
      <c r="E314" s="238"/>
      <c r="F314" s="68"/>
      <c r="G314" s="67"/>
      <c r="H314" s="64"/>
      <c r="I314" s="64"/>
      <c r="J314" s="226">
        <f>SUM(Seznam_dokladu[[#This Row],[Částka bez DPH]:[DPH]])</f>
        <v>0</v>
      </c>
      <c r="K314" s="95"/>
      <c r="L31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5" spans="1:12" x14ac:dyDescent="0.2">
      <c r="A315" s="93">
        <v>301</v>
      </c>
      <c r="B315" s="238"/>
      <c r="C315" s="238"/>
      <c r="D315" s="239"/>
      <c r="E315" s="238"/>
      <c r="F315" s="68"/>
      <c r="G315" s="67"/>
      <c r="H315" s="64"/>
      <c r="I315" s="64"/>
      <c r="J315" s="226">
        <f>SUM(Seznam_dokladu[[#This Row],[Částka bez DPH]:[DPH]])</f>
        <v>0</v>
      </c>
      <c r="K315" s="95"/>
      <c r="L31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6" spans="1:12" x14ac:dyDescent="0.2">
      <c r="A316" s="93">
        <v>302</v>
      </c>
      <c r="B316" s="238"/>
      <c r="C316" s="238"/>
      <c r="D316" s="239"/>
      <c r="E316" s="238"/>
      <c r="F316" s="68"/>
      <c r="G316" s="67"/>
      <c r="H316" s="64"/>
      <c r="I316" s="64"/>
      <c r="J316" s="226">
        <f>SUM(Seznam_dokladu[[#This Row],[Částka bez DPH]:[DPH]])</f>
        <v>0</v>
      </c>
      <c r="K316" s="95"/>
      <c r="L31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7" spans="1:12" x14ac:dyDescent="0.2">
      <c r="A317" s="93">
        <v>303</v>
      </c>
      <c r="B317" s="238"/>
      <c r="C317" s="238"/>
      <c r="D317" s="239"/>
      <c r="E317" s="238"/>
      <c r="F317" s="68"/>
      <c r="G317" s="67"/>
      <c r="H317" s="64"/>
      <c r="I317" s="64"/>
      <c r="J317" s="226">
        <f>SUM(Seznam_dokladu[[#This Row],[Částka bez DPH]:[DPH]])</f>
        <v>0</v>
      </c>
      <c r="K317" s="95"/>
      <c r="L31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8" spans="1:12" x14ac:dyDescent="0.2">
      <c r="A318" s="93">
        <v>304</v>
      </c>
      <c r="B318" s="238"/>
      <c r="C318" s="238"/>
      <c r="D318" s="239"/>
      <c r="E318" s="238"/>
      <c r="F318" s="68"/>
      <c r="G318" s="67"/>
      <c r="H318" s="64"/>
      <c r="I318" s="64"/>
      <c r="J318" s="226">
        <f>SUM(Seznam_dokladu[[#This Row],[Částka bez DPH]:[DPH]])</f>
        <v>0</v>
      </c>
      <c r="K318" s="95"/>
      <c r="L31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9" spans="1:12" x14ac:dyDescent="0.2">
      <c r="A319" s="93">
        <v>305</v>
      </c>
      <c r="B319" s="238"/>
      <c r="C319" s="238"/>
      <c r="D319" s="239"/>
      <c r="E319" s="238"/>
      <c r="F319" s="68"/>
      <c r="G319" s="67"/>
      <c r="H319" s="64"/>
      <c r="I319" s="64"/>
      <c r="J319" s="226">
        <f>SUM(Seznam_dokladu[[#This Row],[Částka bez DPH]:[DPH]])</f>
        <v>0</v>
      </c>
      <c r="K319" s="95"/>
      <c r="L31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0" spans="1:12" x14ac:dyDescent="0.2">
      <c r="A320" s="93">
        <v>306</v>
      </c>
      <c r="B320" s="238"/>
      <c r="C320" s="238"/>
      <c r="D320" s="239"/>
      <c r="E320" s="238"/>
      <c r="F320" s="68"/>
      <c r="G320" s="67"/>
      <c r="H320" s="64"/>
      <c r="I320" s="64"/>
      <c r="J320" s="226">
        <f>SUM(Seznam_dokladu[[#This Row],[Částka bez DPH]:[DPH]])</f>
        <v>0</v>
      </c>
      <c r="K320" s="95"/>
      <c r="L32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1" spans="1:12" x14ac:dyDescent="0.2">
      <c r="A321" s="93">
        <v>307</v>
      </c>
      <c r="B321" s="238"/>
      <c r="C321" s="238"/>
      <c r="D321" s="239"/>
      <c r="E321" s="238"/>
      <c r="F321" s="68"/>
      <c r="G321" s="67"/>
      <c r="H321" s="64"/>
      <c r="I321" s="64"/>
      <c r="J321" s="226">
        <f>SUM(Seznam_dokladu[[#This Row],[Částka bez DPH]:[DPH]])</f>
        <v>0</v>
      </c>
      <c r="K321" s="95"/>
      <c r="L32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2" spans="1:12" x14ac:dyDescent="0.2">
      <c r="A322" s="93">
        <v>308</v>
      </c>
      <c r="B322" s="238"/>
      <c r="C322" s="238"/>
      <c r="D322" s="239"/>
      <c r="E322" s="238"/>
      <c r="F322" s="68"/>
      <c r="G322" s="67"/>
      <c r="H322" s="64"/>
      <c r="I322" s="64"/>
      <c r="J322" s="226">
        <f>SUM(Seznam_dokladu[[#This Row],[Částka bez DPH]:[DPH]])</f>
        <v>0</v>
      </c>
      <c r="K322" s="95"/>
      <c r="L32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3" spans="1:12" x14ac:dyDescent="0.2">
      <c r="A323" s="93">
        <v>309</v>
      </c>
      <c r="B323" s="238"/>
      <c r="C323" s="238"/>
      <c r="D323" s="239"/>
      <c r="E323" s="238"/>
      <c r="F323" s="68"/>
      <c r="G323" s="67"/>
      <c r="H323" s="64"/>
      <c r="I323" s="64"/>
      <c r="J323" s="226">
        <f>SUM(Seznam_dokladu[[#This Row],[Částka bez DPH]:[DPH]])</f>
        <v>0</v>
      </c>
      <c r="K323" s="95"/>
      <c r="L32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4" spans="1:12" x14ac:dyDescent="0.2">
      <c r="A324" s="93">
        <v>310</v>
      </c>
      <c r="B324" s="238"/>
      <c r="C324" s="238"/>
      <c r="D324" s="239"/>
      <c r="E324" s="238"/>
      <c r="F324" s="68"/>
      <c r="G324" s="67"/>
      <c r="H324" s="64"/>
      <c r="I324" s="64"/>
      <c r="J324" s="226">
        <f>SUM(Seznam_dokladu[[#This Row],[Částka bez DPH]:[DPH]])</f>
        <v>0</v>
      </c>
      <c r="K324" s="95"/>
      <c r="L32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5" spans="1:12" x14ac:dyDescent="0.2">
      <c r="A325" s="93">
        <v>311</v>
      </c>
      <c r="B325" s="238"/>
      <c r="C325" s="238"/>
      <c r="D325" s="239"/>
      <c r="E325" s="238"/>
      <c r="F325" s="68"/>
      <c r="G325" s="67"/>
      <c r="H325" s="64"/>
      <c r="I325" s="64"/>
      <c r="J325" s="226">
        <f>SUM(Seznam_dokladu[[#This Row],[Částka bez DPH]:[DPH]])</f>
        <v>0</v>
      </c>
      <c r="K325" s="95"/>
      <c r="L32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6" spans="1:12" x14ac:dyDescent="0.2">
      <c r="A326" s="93">
        <v>312</v>
      </c>
      <c r="B326" s="238"/>
      <c r="C326" s="238"/>
      <c r="D326" s="239"/>
      <c r="E326" s="238"/>
      <c r="F326" s="68"/>
      <c r="G326" s="67"/>
      <c r="H326" s="64"/>
      <c r="I326" s="64"/>
      <c r="J326" s="226">
        <f>SUM(Seznam_dokladu[[#This Row],[Částka bez DPH]:[DPH]])</f>
        <v>0</v>
      </c>
      <c r="K326" s="95"/>
      <c r="L32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7" spans="1:12" x14ac:dyDescent="0.2">
      <c r="A327" s="93">
        <v>313</v>
      </c>
      <c r="B327" s="238"/>
      <c r="C327" s="238"/>
      <c r="D327" s="239"/>
      <c r="E327" s="238"/>
      <c r="F327" s="68"/>
      <c r="G327" s="67"/>
      <c r="H327" s="64"/>
      <c r="I327" s="64"/>
      <c r="J327" s="226">
        <f>SUM(Seznam_dokladu[[#This Row],[Částka bez DPH]:[DPH]])</f>
        <v>0</v>
      </c>
      <c r="K327" s="95"/>
      <c r="L32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8" spans="1:12" x14ac:dyDescent="0.2">
      <c r="A328" s="93">
        <v>314</v>
      </c>
      <c r="B328" s="238"/>
      <c r="C328" s="238"/>
      <c r="D328" s="239"/>
      <c r="E328" s="238"/>
      <c r="F328" s="68"/>
      <c r="G328" s="67"/>
      <c r="H328" s="64"/>
      <c r="I328" s="64"/>
      <c r="J328" s="226">
        <f>SUM(Seznam_dokladu[[#This Row],[Částka bez DPH]:[DPH]])</f>
        <v>0</v>
      </c>
      <c r="K328" s="95"/>
      <c r="L32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9" spans="1:12" x14ac:dyDescent="0.2">
      <c r="A329" s="93">
        <v>315</v>
      </c>
      <c r="B329" s="238"/>
      <c r="C329" s="238"/>
      <c r="D329" s="239"/>
      <c r="E329" s="238"/>
      <c r="F329" s="68"/>
      <c r="G329" s="67"/>
      <c r="H329" s="64"/>
      <c r="I329" s="64"/>
      <c r="J329" s="226">
        <f>SUM(Seznam_dokladu[[#This Row],[Částka bez DPH]:[DPH]])</f>
        <v>0</v>
      </c>
      <c r="K329" s="95"/>
      <c r="L32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0" spans="1:12" x14ac:dyDescent="0.2">
      <c r="A330" s="93">
        <v>316</v>
      </c>
      <c r="B330" s="238"/>
      <c r="C330" s="238"/>
      <c r="D330" s="239"/>
      <c r="E330" s="238"/>
      <c r="F330" s="68"/>
      <c r="G330" s="67"/>
      <c r="H330" s="64"/>
      <c r="I330" s="64"/>
      <c r="J330" s="226">
        <f>SUM(Seznam_dokladu[[#This Row],[Částka bez DPH]:[DPH]])</f>
        <v>0</v>
      </c>
      <c r="K330" s="95"/>
      <c r="L33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1" spans="1:12" x14ac:dyDescent="0.2">
      <c r="A331" s="93">
        <v>317</v>
      </c>
      <c r="B331" s="238"/>
      <c r="C331" s="238"/>
      <c r="D331" s="239"/>
      <c r="E331" s="238"/>
      <c r="F331" s="68"/>
      <c r="G331" s="67"/>
      <c r="H331" s="64"/>
      <c r="I331" s="64"/>
      <c r="J331" s="226">
        <f>SUM(Seznam_dokladu[[#This Row],[Částka bez DPH]:[DPH]])</f>
        <v>0</v>
      </c>
      <c r="K331" s="95"/>
      <c r="L33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2" spans="1:12" x14ac:dyDescent="0.2">
      <c r="A332" s="93">
        <v>318</v>
      </c>
      <c r="B332" s="238"/>
      <c r="C332" s="238"/>
      <c r="D332" s="239"/>
      <c r="E332" s="238"/>
      <c r="F332" s="68"/>
      <c r="G332" s="67"/>
      <c r="H332" s="64"/>
      <c r="I332" s="64"/>
      <c r="J332" s="226">
        <f>SUM(Seznam_dokladu[[#This Row],[Částka bez DPH]:[DPH]])</f>
        <v>0</v>
      </c>
      <c r="K332" s="95"/>
      <c r="L33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3" spans="1:12" x14ac:dyDescent="0.2">
      <c r="A333" s="93">
        <v>319</v>
      </c>
      <c r="B333" s="238"/>
      <c r="C333" s="238"/>
      <c r="D333" s="239"/>
      <c r="E333" s="238"/>
      <c r="F333" s="68"/>
      <c r="G333" s="67"/>
      <c r="H333" s="64"/>
      <c r="I333" s="64"/>
      <c r="J333" s="226">
        <f>SUM(Seznam_dokladu[[#This Row],[Částka bez DPH]:[DPH]])</f>
        <v>0</v>
      </c>
      <c r="K333" s="95"/>
      <c r="L33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4" spans="1:12" x14ac:dyDescent="0.2">
      <c r="A334" s="93">
        <v>320</v>
      </c>
      <c r="B334" s="238"/>
      <c r="C334" s="238"/>
      <c r="D334" s="239"/>
      <c r="E334" s="238"/>
      <c r="F334" s="68"/>
      <c r="G334" s="67"/>
      <c r="H334" s="64"/>
      <c r="I334" s="64"/>
      <c r="J334" s="226">
        <f>SUM(Seznam_dokladu[[#This Row],[Částka bez DPH]:[DPH]])</f>
        <v>0</v>
      </c>
      <c r="K334" s="95"/>
      <c r="L33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5" spans="1:12" x14ac:dyDescent="0.2">
      <c r="A335" s="93">
        <v>321</v>
      </c>
      <c r="B335" s="238"/>
      <c r="C335" s="238"/>
      <c r="D335" s="239"/>
      <c r="E335" s="238"/>
      <c r="F335" s="68"/>
      <c r="G335" s="67"/>
      <c r="H335" s="64"/>
      <c r="I335" s="64"/>
      <c r="J335" s="226">
        <f>SUM(Seznam_dokladu[[#This Row],[Částka bez DPH]:[DPH]])</f>
        <v>0</v>
      </c>
      <c r="K335" s="95"/>
      <c r="L33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6" spans="1:12" x14ac:dyDescent="0.2">
      <c r="A336" s="93">
        <v>322</v>
      </c>
      <c r="B336" s="238"/>
      <c r="C336" s="238"/>
      <c r="D336" s="239"/>
      <c r="E336" s="238"/>
      <c r="F336" s="68"/>
      <c r="G336" s="67"/>
      <c r="H336" s="64"/>
      <c r="I336" s="64"/>
      <c r="J336" s="226">
        <f>SUM(Seznam_dokladu[[#This Row],[Částka bez DPH]:[DPH]])</f>
        <v>0</v>
      </c>
      <c r="K336" s="95"/>
      <c r="L33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7" spans="1:12" x14ac:dyDescent="0.2">
      <c r="A337" s="93">
        <v>323</v>
      </c>
      <c r="B337" s="238"/>
      <c r="C337" s="238"/>
      <c r="D337" s="239"/>
      <c r="E337" s="238"/>
      <c r="F337" s="68"/>
      <c r="G337" s="67"/>
      <c r="H337" s="64"/>
      <c r="I337" s="64"/>
      <c r="J337" s="226">
        <f>SUM(Seznam_dokladu[[#This Row],[Částka bez DPH]:[DPH]])</f>
        <v>0</v>
      </c>
      <c r="K337" s="95"/>
      <c r="L33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8" spans="1:12" x14ac:dyDescent="0.2">
      <c r="A338" s="93">
        <v>324</v>
      </c>
      <c r="B338" s="238"/>
      <c r="C338" s="238"/>
      <c r="D338" s="239"/>
      <c r="E338" s="238"/>
      <c r="F338" s="68"/>
      <c r="G338" s="67"/>
      <c r="H338" s="64"/>
      <c r="I338" s="64"/>
      <c r="J338" s="226">
        <f>SUM(Seznam_dokladu[[#This Row],[Částka bez DPH]:[DPH]])</f>
        <v>0</v>
      </c>
      <c r="K338" s="95"/>
      <c r="L33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9" spans="1:12" x14ac:dyDescent="0.2">
      <c r="A339" s="93">
        <v>325</v>
      </c>
      <c r="B339" s="238"/>
      <c r="C339" s="238"/>
      <c r="D339" s="239"/>
      <c r="E339" s="238"/>
      <c r="F339" s="68"/>
      <c r="G339" s="67"/>
      <c r="H339" s="64"/>
      <c r="I339" s="64"/>
      <c r="J339" s="226">
        <f>SUM(Seznam_dokladu[[#This Row],[Částka bez DPH]:[DPH]])</f>
        <v>0</v>
      </c>
      <c r="K339" s="95"/>
      <c r="L33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0" spans="1:12" x14ac:dyDescent="0.2">
      <c r="A340" s="93">
        <v>326</v>
      </c>
      <c r="B340" s="238"/>
      <c r="C340" s="238"/>
      <c r="D340" s="239"/>
      <c r="E340" s="238"/>
      <c r="F340" s="68"/>
      <c r="G340" s="67"/>
      <c r="H340" s="64"/>
      <c r="I340" s="64"/>
      <c r="J340" s="226">
        <f>SUM(Seznam_dokladu[[#This Row],[Částka bez DPH]:[DPH]])</f>
        <v>0</v>
      </c>
      <c r="K340" s="95"/>
      <c r="L34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1" spans="1:12" x14ac:dyDescent="0.2">
      <c r="A341" s="93">
        <v>327</v>
      </c>
      <c r="B341" s="238"/>
      <c r="C341" s="238"/>
      <c r="D341" s="239"/>
      <c r="E341" s="238"/>
      <c r="F341" s="68"/>
      <c r="G341" s="67"/>
      <c r="H341" s="64"/>
      <c r="I341" s="64"/>
      <c r="J341" s="226">
        <f>SUM(Seznam_dokladu[[#This Row],[Částka bez DPH]:[DPH]])</f>
        <v>0</v>
      </c>
      <c r="K341" s="95"/>
      <c r="L34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2" spans="1:12" x14ac:dyDescent="0.2">
      <c r="A342" s="93">
        <v>328</v>
      </c>
      <c r="B342" s="238"/>
      <c r="C342" s="238"/>
      <c r="D342" s="239"/>
      <c r="E342" s="238"/>
      <c r="F342" s="68"/>
      <c r="G342" s="67"/>
      <c r="H342" s="64"/>
      <c r="I342" s="64"/>
      <c r="J342" s="226">
        <f>SUM(Seznam_dokladu[[#This Row],[Částka bez DPH]:[DPH]])</f>
        <v>0</v>
      </c>
      <c r="K342" s="95"/>
      <c r="L34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3" spans="1:12" x14ac:dyDescent="0.2">
      <c r="A343" s="93">
        <v>329</v>
      </c>
      <c r="B343" s="238"/>
      <c r="C343" s="238"/>
      <c r="D343" s="239"/>
      <c r="E343" s="238"/>
      <c r="F343" s="68"/>
      <c r="G343" s="67"/>
      <c r="H343" s="64"/>
      <c r="I343" s="64"/>
      <c r="J343" s="226">
        <f>SUM(Seznam_dokladu[[#This Row],[Částka bez DPH]:[DPH]])</f>
        <v>0</v>
      </c>
      <c r="K343" s="95"/>
      <c r="L34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4" spans="1:12" x14ac:dyDescent="0.2">
      <c r="A344" s="93">
        <v>330</v>
      </c>
      <c r="B344" s="238"/>
      <c r="C344" s="238"/>
      <c r="D344" s="239"/>
      <c r="E344" s="238"/>
      <c r="F344" s="68"/>
      <c r="G344" s="67"/>
      <c r="H344" s="64"/>
      <c r="I344" s="64"/>
      <c r="J344" s="226">
        <f>SUM(Seznam_dokladu[[#This Row],[Částka bez DPH]:[DPH]])</f>
        <v>0</v>
      </c>
      <c r="K344" s="95"/>
      <c r="L34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5" spans="1:12" x14ac:dyDescent="0.2">
      <c r="A345" s="93">
        <v>331</v>
      </c>
      <c r="B345" s="238"/>
      <c r="C345" s="238"/>
      <c r="D345" s="239"/>
      <c r="E345" s="238"/>
      <c r="F345" s="68"/>
      <c r="G345" s="67"/>
      <c r="H345" s="64"/>
      <c r="I345" s="64"/>
      <c r="J345" s="226">
        <f>SUM(Seznam_dokladu[[#This Row],[Částka bez DPH]:[DPH]])</f>
        <v>0</v>
      </c>
      <c r="K345" s="95"/>
      <c r="L34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6" spans="1:12" x14ac:dyDescent="0.2">
      <c r="A346" s="93">
        <v>332</v>
      </c>
      <c r="B346" s="238"/>
      <c r="C346" s="238"/>
      <c r="D346" s="239"/>
      <c r="E346" s="238"/>
      <c r="F346" s="68"/>
      <c r="G346" s="67"/>
      <c r="H346" s="64"/>
      <c r="I346" s="64"/>
      <c r="J346" s="226">
        <f>SUM(Seznam_dokladu[[#This Row],[Částka bez DPH]:[DPH]])</f>
        <v>0</v>
      </c>
      <c r="K346" s="95"/>
      <c r="L34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7" spans="1:12" x14ac:dyDescent="0.2">
      <c r="A347" s="93">
        <v>333</v>
      </c>
      <c r="B347" s="238"/>
      <c r="C347" s="238"/>
      <c r="D347" s="239"/>
      <c r="E347" s="238"/>
      <c r="F347" s="68"/>
      <c r="G347" s="67"/>
      <c r="H347" s="64"/>
      <c r="I347" s="64"/>
      <c r="J347" s="226">
        <f>SUM(Seznam_dokladu[[#This Row],[Částka bez DPH]:[DPH]])</f>
        <v>0</v>
      </c>
      <c r="K347" s="95"/>
      <c r="L34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8" spans="1:12" x14ac:dyDescent="0.2">
      <c r="A348" s="93">
        <v>334</v>
      </c>
      <c r="B348" s="238"/>
      <c r="C348" s="238"/>
      <c r="D348" s="239"/>
      <c r="E348" s="238"/>
      <c r="F348" s="68"/>
      <c r="G348" s="67"/>
      <c r="H348" s="64"/>
      <c r="I348" s="64"/>
      <c r="J348" s="226">
        <f>SUM(Seznam_dokladu[[#This Row],[Částka bez DPH]:[DPH]])</f>
        <v>0</v>
      </c>
      <c r="K348" s="95"/>
      <c r="L34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9" spans="1:12" x14ac:dyDescent="0.2">
      <c r="A349" s="93">
        <v>335</v>
      </c>
      <c r="B349" s="238"/>
      <c r="C349" s="238"/>
      <c r="D349" s="239"/>
      <c r="E349" s="238"/>
      <c r="F349" s="68"/>
      <c r="G349" s="67"/>
      <c r="H349" s="64"/>
      <c r="I349" s="64"/>
      <c r="J349" s="226">
        <f>SUM(Seznam_dokladu[[#This Row],[Částka bez DPH]:[DPH]])</f>
        <v>0</v>
      </c>
      <c r="K349" s="95"/>
      <c r="L34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0" spans="1:12" x14ac:dyDescent="0.2">
      <c r="A350" s="93">
        <v>336</v>
      </c>
      <c r="B350" s="238"/>
      <c r="C350" s="238"/>
      <c r="D350" s="239"/>
      <c r="E350" s="238"/>
      <c r="F350" s="68"/>
      <c r="G350" s="67"/>
      <c r="H350" s="64"/>
      <c r="I350" s="64"/>
      <c r="J350" s="226">
        <f>SUM(Seznam_dokladu[[#This Row],[Částka bez DPH]:[DPH]])</f>
        <v>0</v>
      </c>
      <c r="K350" s="95"/>
      <c r="L35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1" spans="1:12" x14ac:dyDescent="0.2">
      <c r="A351" s="93">
        <v>337</v>
      </c>
      <c r="B351" s="238"/>
      <c r="C351" s="238"/>
      <c r="D351" s="239"/>
      <c r="E351" s="238"/>
      <c r="F351" s="68"/>
      <c r="G351" s="67"/>
      <c r="H351" s="64"/>
      <c r="I351" s="64"/>
      <c r="J351" s="226">
        <f>SUM(Seznam_dokladu[[#This Row],[Částka bez DPH]:[DPH]])</f>
        <v>0</v>
      </c>
      <c r="K351" s="95"/>
      <c r="L35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2" spans="1:12" x14ac:dyDescent="0.2">
      <c r="A352" s="93">
        <v>338</v>
      </c>
      <c r="B352" s="238"/>
      <c r="C352" s="238"/>
      <c r="D352" s="239"/>
      <c r="E352" s="238"/>
      <c r="F352" s="68"/>
      <c r="G352" s="67"/>
      <c r="H352" s="64"/>
      <c r="I352" s="64"/>
      <c r="J352" s="226">
        <f>SUM(Seznam_dokladu[[#This Row],[Částka bez DPH]:[DPH]])</f>
        <v>0</v>
      </c>
      <c r="K352" s="95"/>
      <c r="L35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3" spans="1:12" x14ac:dyDescent="0.2">
      <c r="A353" s="93">
        <v>339</v>
      </c>
      <c r="B353" s="238"/>
      <c r="C353" s="238"/>
      <c r="D353" s="239"/>
      <c r="E353" s="238"/>
      <c r="F353" s="68"/>
      <c r="G353" s="67"/>
      <c r="H353" s="64"/>
      <c r="I353" s="64"/>
      <c r="J353" s="226">
        <f>SUM(Seznam_dokladu[[#This Row],[Částka bez DPH]:[DPH]])</f>
        <v>0</v>
      </c>
      <c r="K353" s="95"/>
      <c r="L35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4" spans="1:12" x14ac:dyDescent="0.2">
      <c r="A354" s="93">
        <v>340</v>
      </c>
      <c r="B354" s="238"/>
      <c r="C354" s="238"/>
      <c r="D354" s="239"/>
      <c r="E354" s="238"/>
      <c r="F354" s="68"/>
      <c r="G354" s="67"/>
      <c r="H354" s="64"/>
      <c r="I354" s="64"/>
      <c r="J354" s="226">
        <f>SUM(Seznam_dokladu[[#This Row],[Částka bez DPH]:[DPH]])</f>
        <v>0</v>
      </c>
      <c r="K354" s="95"/>
      <c r="L35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5" spans="1:12" x14ac:dyDescent="0.2">
      <c r="A355" s="93">
        <v>341</v>
      </c>
      <c r="B355" s="238"/>
      <c r="C355" s="238"/>
      <c r="D355" s="239"/>
      <c r="E355" s="238"/>
      <c r="F355" s="68"/>
      <c r="G355" s="67"/>
      <c r="H355" s="64"/>
      <c r="I355" s="64"/>
      <c r="J355" s="226">
        <f>SUM(Seznam_dokladu[[#This Row],[Částka bez DPH]:[DPH]])</f>
        <v>0</v>
      </c>
      <c r="K355" s="95"/>
      <c r="L35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6" spans="1:12" x14ac:dyDescent="0.2">
      <c r="A356" s="93">
        <v>342</v>
      </c>
      <c r="B356" s="238"/>
      <c r="C356" s="238"/>
      <c r="D356" s="239"/>
      <c r="E356" s="238"/>
      <c r="F356" s="68"/>
      <c r="G356" s="67"/>
      <c r="H356" s="64"/>
      <c r="I356" s="64"/>
      <c r="J356" s="226">
        <f>SUM(Seznam_dokladu[[#This Row],[Částka bez DPH]:[DPH]])</f>
        <v>0</v>
      </c>
      <c r="K356" s="95"/>
      <c r="L35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7" spans="1:12" x14ac:dyDescent="0.2">
      <c r="A357" s="93">
        <v>343</v>
      </c>
      <c r="B357" s="238"/>
      <c r="C357" s="238"/>
      <c r="D357" s="239"/>
      <c r="E357" s="238"/>
      <c r="F357" s="68"/>
      <c r="G357" s="67"/>
      <c r="H357" s="64"/>
      <c r="I357" s="64"/>
      <c r="J357" s="226">
        <f>SUM(Seznam_dokladu[[#This Row],[Částka bez DPH]:[DPH]])</f>
        <v>0</v>
      </c>
      <c r="K357" s="95"/>
      <c r="L35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8" spans="1:12" x14ac:dyDescent="0.2">
      <c r="A358" s="93">
        <v>344</v>
      </c>
      <c r="B358" s="238"/>
      <c r="C358" s="238"/>
      <c r="D358" s="239"/>
      <c r="E358" s="238"/>
      <c r="F358" s="68"/>
      <c r="G358" s="67"/>
      <c r="H358" s="64"/>
      <c r="I358" s="64"/>
      <c r="J358" s="226">
        <f>SUM(Seznam_dokladu[[#This Row],[Částka bez DPH]:[DPH]])</f>
        <v>0</v>
      </c>
      <c r="K358" s="95"/>
      <c r="L35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9" spans="1:12" x14ac:dyDescent="0.2">
      <c r="A359" s="93">
        <v>345</v>
      </c>
      <c r="B359" s="238"/>
      <c r="C359" s="238"/>
      <c r="D359" s="239"/>
      <c r="E359" s="238"/>
      <c r="F359" s="68"/>
      <c r="G359" s="67"/>
      <c r="H359" s="64"/>
      <c r="I359" s="64"/>
      <c r="J359" s="226">
        <f>SUM(Seznam_dokladu[[#This Row],[Částka bez DPH]:[DPH]])</f>
        <v>0</v>
      </c>
      <c r="K359" s="95"/>
      <c r="L35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0" spans="1:12" x14ac:dyDescent="0.2">
      <c r="A360" s="93">
        <v>346</v>
      </c>
      <c r="B360" s="238"/>
      <c r="C360" s="238"/>
      <c r="D360" s="239"/>
      <c r="E360" s="238"/>
      <c r="F360" s="68"/>
      <c r="G360" s="67"/>
      <c r="H360" s="64"/>
      <c r="I360" s="64"/>
      <c r="J360" s="226">
        <f>SUM(Seznam_dokladu[[#This Row],[Částka bez DPH]:[DPH]])</f>
        <v>0</v>
      </c>
      <c r="K360" s="95"/>
      <c r="L36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1" spans="1:12" x14ac:dyDescent="0.2">
      <c r="A361" s="93">
        <v>347</v>
      </c>
      <c r="B361" s="238"/>
      <c r="C361" s="238"/>
      <c r="D361" s="239"/>
      <c r="E361" s="238"/>
      <c r="F361" s="68"/>
      <c r="G361" s="67"/>
      <c r="H361" s="64"/>
      <c r="I361" s="64"/>
      <c r="J361" s="226">
        <f>SUM(Seznam_dokladu[[#This Row],[Částka bez DPH]:[DPH]])</f>
        <v>0</v>
      </c>
      <c r="K361" s="95"/>
      <c r="L36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2" spans="1:12" x14ac:dyDescent="0.2">
      <c r="A362" s="93">
        <v>348</v>
      </c>
      <c r="B362" s="238"/>
      <c r="C362" s="238"/>
      <c r="D362" s="239"/>
      <c r="E362" s="238"/>
      <c r="F362" s="68"/>
      <c r="G362" s="67"/>
      <c r="H362" s="64"/>
      <c r="I362" s="64"/>
      <c r="J362" s="226">
        <f>SUM(Seznam_dokladu[[#This Row],[Částka bez DPH]:[DPH]])</f>
        <v>0</v>
      </c>
      <c r="K362" s="95"/>
      <c r="L36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3" spans="1:12" x14ac:dyDescent="0.2">
      <c r="A363" s="93">
        <v>349</v>
      </c>
      <c r="B363" s="238"/>
      <c r="C363" s="238"/>
      <c r="D363" s="239"/>
      <c r="E363" s="238"/>
      <c r="F363" s="68"/>
      <c r="G363" s="67"/>
      <c r="H363" s="64"/>
      <c r="I363" s="64"/>
      <c r="J363" s="226">
        <f>SUM(Seznam_dokladu[[#This Row],[Částka bez DPH]:[DPH]])</f>
        <v>0</v>
      </c>
      <c r="K363" s="95"/>
      <c r="L36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4" spans="1:12" x14ac:dyDescent="0.2">
      <c r="A364" s="93">
        <v>350</v>
      </c>
      <c r="B364" s="238"/>
      <c r="C364" s="238"/>
      <c r="D364" s="239"/>
      <c r="E364" s="238"/>
      <c r="F364" s="68"/>
      <c r="G364" s="67"/>
      <c r="H364" s="64"/>
      <c r="I364" s="64"/>
      <c r="J364" s="226">
        <f>SUM(Seznam_dokladu[[#This Row],[Částka bez DPH]:[DPH]])</f>
        <v>0</v>
      </c>
      <c r="K364" s="95"/>
      <c r="L36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5" spans="1:12" x14ac:dyDescent="0.2">
      <c r="A365" s="93">
        <v>351</v>
      </c>
      <c r="B365" s="238"/>
      <c r="C365" s="238"/>
      <c r="D365" s="239"/>
      <c r="E365" s="238"/>
      <c r="F365" s="68"/>
      <c r="G365" s="67"/>
      <c r="H365" s="64"/>
      <c r="I365" s="64"/>
      <c r="J365" s="226">
        <f>SUM(Seznam_dokladu[[#This Row],[Částka bez DPH]:[DPH]])</f>
        <v>0</v>
      </c>
      <c r="K365" s="95"/>
      <c r="L36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6" spans="1:12" x14ac:dyDescent="0.2">
      <c r="A366" s="93">
        <v>352</v>
      </c>
      <c r="B366" s="238"/>
      <c r="C366" s="238"/>
      <c r="D366" s="239"/>
      <c r="E366" s="238"/>
      <c r="F366" s="68"/>
      <c r="G366" s="67"/>
      <c r="H366" s="64"/>
      <c r="I366" s="64"/>
      <c r="J366" s="226">
        <f>SUM(Seznam_dokladu[[#This Row],[Částka bez DPH]:[DPH]])</f>
        <v>0</v>
      </c>
      <c r="K366" s="95"/>
      <c r="L36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7" spans="1:12" x14ac:dyDescent="0.2">
      <c r="A367" s="93">
        <v>353</v>
      </c>
      <c r="B367" s="238"/>
      <c r="C367" s="238"/>
      <c r="D367" s="239"/>
      <c r="E367" s="238"/>
      <c r="F367" s="68"/>
      <c r="G367" s="67"/>
      <c r="H367" s="64"/>
      <c r="I367" s="64"/>
      <c r="J367" s="226">
        <f>SUM(Seznam_dokladu[[#This Row],[Částka bez DPH]:[DPH]])</f>
        <v>0</v>
      </c>
      <c r="K367" s="95"/>
      <c r="L36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8" spans="1:12" x14ac:dyDescent="0.2">
      <c r="A368" s="93">
        <v>354</v>
      </c>
      <c r="B368" s="238"/>
      <c r="C368" s="238"/>
      <c r="D368" s="239"/>
      <c r="E368" s="238"/>
      <c r="F368" s="68"/>
      <c r="G368" s="67"/>
      <c r="H368" s="64"/>
      <c r="I368" s="64"/>
      <c r="J368" s="226">
        <f>SUM(Seznam_dokladu[[#This Row],[Částka bez DPH]:[DPH]])</f>
        <v>0</v>
      </c>
      <c r="K368" s="95"/>
      <c r="L36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9" spans="1:12" x14ac:dyDescent="0.2">
      <c r="A369" s="93">
        <v>355</v>
      </c>
      <c r="B369" s="238"/>
      <c r="C369" s="238"/>
      <c r="D369" s="239"/>
      <c r="E369" s="238"/>
      <c r="F369" s="68"/>
      <c r="G369" s="67"/>
      <c r="H369" s="64"/>
      <c r="I369" s="64"/>
      <c r="J369" s="226">
        <f>SUM(Seznam_dokladu[[#This Row],[Částka bez DPH]:[DPH]])</f>
        <v>0</v>
      </c>
      <c r="K369" s="95"/>
      <c r="L36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0" spans="1:12" x14ac:dyDescent="0.2">
      <c r="A370" s="93">
        <v>356</v>
      </c>
      <c r="B370" s="238"/>
      <c r="C370" s="238"/>
      <c r="D370" s="239"/>
      <c r="E370" s="238"/>
      <c r="F370" s="68"/>
      <c r="G370" s="67"/>
      <c r="H370" s="64"/>
      <c r="I370" s="64"/>
      <c r="J370" s="226">
        <f>SUM(Seznam_dokladu[[#This Row],[Částka bez DPH]:[DPH]])</f>
        <v>0</v>
      </c>
      <c r="K370" s="95"/>
      <c r="L37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1" spans="1:12" x14ac:dyDescent="0.2">
      <c r="A371" s="93">
        <v>357</v>
      </c>
      <c r="B371" s="238"/>
      <c r="C371" s="238"/>
      <c r="D371" s="239"/>
      <c r="E371" s="238"/>
      <c r="F371" s="68"/>
      <c r="G371" s="67"/>
      <c r="H371" s="64"/>
      <c r="I371" s="64"/>
      <c r="J371" s="226">
        <f>SUM(Seznam_dokladu[[#This Row],[Částka bez DPH]:[DPH]])</f>
        <v>0</v>
      </c>
      <c r="K371" s="95"/>
      <c r="L37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2" spans="1:12" x14ac:dyDescent="0.2">
      <c r="A372" s="93">
        <v>358</v>
      </c>
      <c r="B372" s="238"/>
      <c r="C372" s="238"/>
      <c r="D372" s="239"/>
      <c r="E372" s="238"/>
      <c r="F372" s="68"/>
      <c r="G372" s="67"/>
      <c r="H372" s="64"/>
      <c r="I372" s="64"/>
      <c r="J372" s="226">
        <f>SUM(Seznam_dokladu[[#This Row],[Částka bez DPH]:[DPH]])</f>
        <v>0</v>
      </c>
      <c r="K372" s="95"/>
      <c r="L37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3" spans="1:12" x14ac:dyDescent="0.2">
      <c r="A373" s="93">
        <v>359</v>
      </c>
      <c r="B373" s="238"/>
      <c r="C373" s="238"/>
      <c r="D373" s="239"/>
      <c r="E373" s="238"/>
      <c r="F373" s="68"/>
      <c r="G373" s="67"/>
      <c r="H373" s="64"/>
      <c r="I373" s="64"/>
      <c r="J373" s="226">
        <f>SUM(Seznam_dokladu[[#This Row],[Částka bez DPH]:[DPH]])</f>
        <v>0</v>
      </c>
      <c r="K373" s="95"/>
      <c r="L37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4" spans="1:12" x14ac:dyDescent="0.2">
      <c r="A374" s="93">
        <v>360</v>
      </c>
      <c r="B374" s="238"/>
      <c r="C374" s="238"/>
      <c r="D374" s="239"/>
      <c r="E374" s="238"/>
      <c r="F374" s="68"/>
      <c r="G374" s="67"/>
      <c r="H374" s="64"/>
      <c r="I374" s="64"/>
      <c r="J374" s="226">
        <f>SUM(Seznam_dokladu[[#This Row],[Částka bez DPH]:[DPH]])</f>
        <v>0</v>
      </c>
      <c r="K374" s="95"/>
      <c r="L37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5" spans="1:12" x14ac:dyDescent="0.2">
      <c r="A375" s="93">
        <v>361</v>
      </c>
      <c r="B375" s="238"/>
      <c r="C375" s="238"/>
      <c r="D375" s="239"/>
      <c r="E375" s="238"/>
      <c r="F375" s="68"/>
      <c r="G375" s="67"/>
      <c r="H375" s="64"/>
      <c r="I375" s="64"/>
      <c r="J375" s="226">
        <f>SUM(Seznam_dokladu[[#This Row],[Částka bez DPH]:[DPH]])</f>
        <v>0</v>
      </c>
      <c r="K375" s="95"/>
      <c r="L37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6" spans="1:12" x14ac:dyDescent="0.2">
      <c r="A376" s="93">
        <v>362</v>
      </c>
      <c r="B376" s="238"/>
      <c r="C376" s="238"/>
      <c r="D376" s="239"/>
      <c r="E376" s="238"/>
      <c r="F376" s="68"/>
      <c r="G376" s="67"/>
      <c r="H376" s="64"/>
      <c r="I376" s="64"/>
      <c r="J376" s="226">
        <f>SUM(Seznam_dokladu[[#This Row],[Částka bez DPH]:[DPH]])</f>
        <v>0</v>
      </c>
      <c r="K376" s="95"/>
      <c r="L37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7" spans="1:12" x14ac:dyDescent="0.2">
      <c r="A377" s="93">
        <v>363</v>
      </c>
      <c r="B377" s="238"/>
      <c r="C377" s="238"/>
      <c r="D377" s="239"/>
      <c r="E377" s="238"/>
      <c r="F377" s="68"/>
      <c r="G377" s="67"/>
      <c r="H377" s="64"/>
      <c r="I377" s="64"/>
      <c r="J377" s="226">
        <f>SUM(Seznam_dokladu[[#This Row],[Částka bez DPH]:[DPH]])</f>
        <v>0</v>
      </c>
      <c r="K377" s="95"/>
      <c r="L37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8" spans="1:12" x14ac:dyDescent="0.2">
      <c r="A378" s="93">
        <v>364</v>
      </c>
      <c r="B378" s="238"/>
      <c r="C378" s="238"/>
      <c r="D378" s="239"/>
      <c r="E378" s="238"/>
      <c r="F378" s="68"/>
      <c r="G378" s="67"/>
      <c r="H378" s="64"/>
      <c r="I378" s="64"/>
      <c r="J378" s="226">
        <f>SUM(Seznam_dokladu[[#This Row],[Částka bez DPH]:[DPH]])</f>
        <v>0</v>
      </c>
      <c r="K378" s="95"/>
      <c r="L37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9" spans="1:12" x14ac:dyDescent="0.2">
      <c r="A379" s="93">
        <v>365</v>
      </c>
      <c r="B379" s="238"/>
      <c r="C379" s="238"/>
      <c r="D379" s="239"/>
      <c r="E379" s="238"/>
      <c r="F379" s="68"/>
      <c r="G379" s="67"/>
      <c r="H379" s="64"/>
      <c r="I379" s="64"/>
      <c r="J379" s="226">
        <f>SUM(Seznam_dokladu[[#This Row],[Částka bez DPH]:[DPH]])</f>
        <v>0</v>
      </c>
      <c r="K379" s="95"/>
      <c r="L37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0" spans="1:12" x14ac:dyDescent="0.2">
      <c r="A380" s="93">
        <v>366</v>
      </c>
      <c r="B380" s="238"/>
      <c r="C380" s="238"/>
      <c r="D380" s="239"/>
      <c r="E380" s="238"/>
      <c r="F380" s="68"/>
      <c r="G380" s="67"/>
      <c r="H380" s="64"/>
      <c r="I380" s="64"/>
      <c r="J380" s="226">
        <f>SUM(Seznam_dokladu[[#This Row],[Částka bez DPH]:[DPH]])</f>
        <v>0</v>
      </c>
      <c r="K380" s="95"/>
      <c r="L38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1" spans="1:12" x14ac:dyDescent="0.2">
      <c r="A381" s="93">
        <v>367</v>
      </c>
      <c r="B381" s="238"/>
      <c r="C381" s="238"/>
      <c r="D381" s="239"/>
      <c r="E381" s="238"/>
      <c r="F381" s="68"/>
      <c r="G381" s="67"/>
      <c r="H381" s="64"/>
      <c r="I381" s="64"/>
      <c r="J381" s="226">
        <f>SUM(Seznam_dokladu[[#This Row],[Částka bez DPH]:[DPH]])</f>
        <v>0</v>
      </c>
      <c r="K381" s="95"/>
      <c r="L38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2" spans="1:12" x14ac:dyDescent="0.2">
      <c r="A382" s="93">
        <v>368</v>
      </c>
      <c r="B382" s="238"/>
      <c r="C382" s="238"/>
      <c r="D382" s="239"/>
      <c r="E382" s="238"/>
      <c r="F382" s="68"/>
      <c r="G382" s="67"/>
      <c r="H382" s="64"/>
      <c r="I382" s="64"/>
      <c r="J382" s="226">
        <f>SUM(Seznam_dokladu[[#This Row],[Částka bez DPH]:[DPH]])</f>
        <v>0</v>
      </c>
      <c r="K382" s="95"/>
      <c r="L38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3" spans="1:12" x14ac:dyDescent="0.2">
      <c r="A383" s="93">
        <v>369</v>
      </c>
      <c r="B383" s="238"/>
      <c r="C383" s="238"/>
      <c r="D383" s="239"/>
      <c r="E383" s="238"/>
      <c r="F383" s="68"/>
      <c r="G383" s="67"/>
      <c r="H383" s="64"/>
      <c r="I383" s="64"/>
      <c r="J383" s="226">
        <f>SUM(Seznam_dokladu[[#This Row],[Částka bez DPH]:[DPH]])</f>
        <v>0</v>
      </c>
      <c r="K383" s="95"/>
      <c r="L38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4" spans="1:12" x14ac:dyDescent="0.2">
      <c r="A384" s="93">
        <v>370</v>
      </c>
      <c r="B384" s="238"/>
      <c r="C384" s="238"/>
      <c r="D384" s="239"/>
      <c r="E384" s="238"/>
      <c r="F384" s="68"/>
      <c r="G384" s="67"/>
      <c r="H384" s="64"/>
      <c r="I384" s="64"/>
      <c r="J384" s="226">
        <f>SUM(Seznam_dokladu[[#This Row],[Částka bez DPH]:[DPH]])</f>
        <v>0</v>
      </c>
      <c r="K384" s="95"/>
      <c r="L38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5" spans="1:12" x14ac:dyDescent="0.2">
      <c r="A385" s="93">
        <v>371</v>
      </c>
      <c r="B385" s="238"/>
      <c r="C385" s="238"/>
      <c r="D385" s="239"/>
      <c r="E385" s="238"/>
      <c r="F385" s="68"/>
      <c r="G385" s="67"/>
      <c r="H385" s="64"/>
      <c r="I385" s="64"/>
      <c r="J385" s="226">
        <f>SUM(Seznam_dokladu[[#This Row],[Částka bez DPH]:[DPH]])</f>
        <v>0</v>
      </c>
      <c r="K385" s="95"/>
      <c r="L38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6" spans="1:12" x14ac:dyDescent="0.2">
      <c r="A386" s="93">
        <v>372</v>
      </c>
      <c r="B386" s="238"/>
      <c r="C386" s="238"/>
      <c r="D386" s="239"/>
      <c r="E386" s="238"/>
      <c r="F386" s="68"/>
      <c r="G386" s="67"/>
      <c r="H386" s="64"/>
      <c r="I386" s="64"/>
      <c r="J386" s="226">
        <f>SUM(Seznam_dokladu[[#This Row],[Částka bez DPH]:[DPH]])</f>
        <v>0</v>
      </c>
      <c r="K386" s="95"/>
      <c r="L38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7" spans="1:12" x14ac:dyDescent="0.2">
      <c r="A387" s="93">
        <v>373</v>
      </c>
      <c r="B387" s="238"/>
      <c r="C387" s="238"/>
      <c r="D387" s="239"/>
      <c r="E387" s="238"/>
      <c r="F387" s="68"/>
      <c r="G387" s="67"/>
      <c r="H387" s="64"/>
      <c r="I387" s="64"/>
      <c r="J387" s="226">
        <f>SUM(Seznam_dokladu[[#This Row],[Částka bez DPH]:[DPH]])</f>
        <v>0</v>
      </c>
      <c r="K387" s="95"/>
      <c r="L38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8" spans="1:12" x14ac:dyDescent="0.2">
      <c r="A388" s="93">
        <v>374</v>
      </c>
      <c r="B388" s="238"/>
      <c r="C388" s="238"/>
      <c r="D388" s="239"/>
      <c r="E388" s="238"/>
      <c r="F388" s="68"/>
      <c r="G388" s="67"/>
      <c r="H388" s="64"/>
      <c r="I388" s="64"/>
      <c r="J388" s="226">
        <f>SUM(Seznam_dokladu[[#This Row],[Částka bez DPH]:[DPH]])</f>
        <v>0</v>
      </c>
      <c r="K388" s="95"/>
      <c r="L38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9" spans="1:12" x14ac:dyDescent="0.2">
      <c r="A389" s="93">
        <v>375</v>
      </c>
      <c r="B389" s="238"/>
      <c r="C389" s="238"/>
      <c r="D389" s="239"/>
      <c r="E389" s="238"/>
      <c r="F389" s="68"/>
      <c r="G389" s="67"/>
      <c r="H389" s="64"/>
      <c r="I389" s="64"/>
      <c r="J389" s="226">
        <f>SUM(Seznam_dokladu[[#This Row],[Částka bez DPH]:[DPH]])</f>
        <v>0</v>
      </c>
      <c r="K389" s="95"/>
      <c r="L38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0" spans="1:12" x14ac:dyDescent="0.2">
      <c r="A390" s="93">
        <v>376</v>
      </c>
      <c r="B390" s="238"/>
      <c r="C390" s="238"/>
      <c r="D390" s="239"/>
      <c r="E390" s="238"/>
      <c r="F390" s="68"/>
      <c r="G390" s="67"/>
      <c r="H390" s="64"/>
      <c r="I390" s="64"/>
      <c r="J390" s="226">
        <f>SUM(Seznam_dokladu[[#This Row],[Částka bez DPH]:[DPH]])</f>
        <v>0</v>
      </c>
      <c r="K390" s="95"/>
      <c r="L39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1" spans="1:12" x14ac:dyDescent="0.2">
      <c r="A391" s="93">
        <v>377</v>
      </c>
      <c r="B391" s="238"/>
      <c r="C391" s="238"/>
      <c r="D391" s="239"/>
      <c r="E391" s="238"/>
      <c r="F391" s="68"/>
      <c r="G391" s="67"/>
      <c r="H391" s="64"/>
      <c r="I391" s="64"/>
      <c r="J391" s="226">
        <f>SUM(Seznam_dokladu[[#This Row],[Částka bez DPH]:[DPH]])</f>
        <v>0</v>
      </c>
      <c r="K391" s="95"/>
      <c r="L39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2" spans="1:12" x14ac:dyDescent="0.2">
      <c r="A392" s="93">
        <v>378</v>
      </c>
      <c r="B392" s="238"/>
      <c r="C392" s="238"/>
      <c r="D392" s="239"/>
      <c r="E392" s="238"/>
      <c r="F392" s="68"/>
      <c r="G392" s="67"/>
      <c r="H392" s="64"/>
      <c r="I392" s="64"/>
      <c r="J392" s="226">
        <f>SUM(Seznam_dokladu[[#This Row],[Částka bez DPH]:[DPH]])</f>
        <v>0</v>
      </c>
      <c r="K392" s="95"/>
      <c r="L39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3" spans="1:12" x14ac:dyDescent="0.2">
      <c r="A393" s="93">
        <v>379</v>
      </c>
      <c r="B393" s="238"/>
      <c r="C393" s="238"/>
      <c r="D393" s="239"/>
      <c r="E393" s="238"/>
      <c r="F393" s="68"/>
      <c r="G393" s="67"/>
      <c r="H393" s="64"/>
      <c r="I393" s="64"/>
      <c r="J393" s="226">
        <f>SUM(Seznam_dokladu[[#This Row],[Částka bez DPH]:[DPH]])</f>
        <v>0</v>
      </c>
      <c r="K393" s="95"/>
      <c r="L39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4" spans="1:12" x14ac:dyDescent="0.2">
      <c r="A394" s="93">
        <v>380</v>
      </c>
      <c r="B394" s="238"/>
      <c r="C394" s="238"/>
      <c r="D394" s="239"/>
      <c r="E394" s="238"/>
      <c r="F394" s="68"/>
      <c r="G394" s="67"/>
      <c r="H394" s="64"/>
      <c r="I394" s="64"/>
      <c r="J394" s="226">
        <f>SUM(Seznam_dokladu[[#This Row],[Částka bez DPH]:[DPH]])</f>
        <v>0</v>
      </c>
      <c r="K394" s="95"/>
      <c r="L39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5" spans="1:12" x14ac:dyDescent="0.2">
      <c r="A395" s="93">
        <v>381</v>
      </c>
      <c r="B395" s="238"/>
      <c r="C395" s="238"/>
      <c r="D395" s="239"/>
      <c r="E395" s="238"/>
      <c r="F395" s="68"/>
      <c r="G395" s="67"/>
      <c r="H395" s="64"/>
      <c r="I395" s="64"/>
      <c r="J395" s="226">
        <f>SUM(Seznam_dokladu[[#This Row],[Částka bez DPH]:[DPH]])</f>
        <v>0</v>
      </c>
      <c r="K395" s="95"/>
      <c r="L39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6" spans="1:12" x14ac:dyDescent="0.2">
      <c r="A396" s="93">
        <v>382</v>
      </c>
      <c r="B396" s="238"/>
      <c r="C396" s="238"/>
      <c r="D396" s="239"/>
      <c r="E396" s="238"/>
      <c r="F396" s="68"/>
      <c r="G396" s="67"/>
      <c r="H396" s="64"/>
      <c r="I396" s="64"/>
      <c r="J396" s="226">
        <f>SUM(Seznam_dokladu[[#This Row],[Částka bez DPH]:[DPH]])</f>
        <v>0</v>
      </c>
      <c r="K396" s="95"/>
      <c r="L39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7" spans="1:12" x14ac:dyDescent="0.2">
      <c r="A397" s="93">
        <v>383</v>
      </c>
      <c r="B397" s="238"/>
      <c r="C397" s="238"/>
      <c r="D397" s="239"/>
      <c r="E397" s="238"/>
      <c r="F397" s="68"/>
      <c r="G397" s="67"/>
      <c r="H397" s="64"/>
      <c r="I397" s="64"/>
      <c r="J397" s="226">
        <f>SUM(Seznam_dokladu[[#This Row],[Částka bez DPH]:[DPH]])</f>
        <v>0</v>
      </c>
      <c r="K397" s="95"/>
      <c r="L39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8" spans="1:12" x14ac:dyDescent="0.2">
      <c r="A398" s="93">
        <v>384</v>
      </c>
      <c r="B398" s="238"/>
      <c r="C398" s="238"/>
      <c r="D398" s="239"/>
      <c r="E398" s="238"/>
      <c r="F398" s="68"/>
      <c r="G398" s="67"/>
      <c r="H398" s="64"/>
      <c r="I398" s="64"/>
      <c r="J398" s="226">
        <f>SUM(Seznam_dokladu[[#This Row],[Částka bez DPH]:[DPH]])</f>
        <v>0</v>
      </c>
      <c r="K398" s="95"/>
      <c r="L39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9" spans="1:12" x14ac:dyDescent="0.2">
      <c r="A399" s="93">
        <v>385</v>
      </c>
      <c r="B399" s="238"/>
      <c r="C399" s="238"/>
      <c r="D399" s="239"/>
      <c r="E399" s="238"/>
      <c r="F399" s="68"/>
      <c r="G399" s="67"/>
      <c r="H399" s="64"/>
      <c r="I399" s="64"/>
      <c r="J399" s="226">
        <f>SUM(Seznam_dokladu[[#This Row],[Částka bez DPH]:[DPH]])</f>
        <v>0</v>
      </c>
      <c r="K399" s="95"/>
      <c r="L39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0" spans="1:12" x14ac:dyDescent="0.2">
      <c r="A400" s="93">
        <v>386</v>
      </c>
      <c r="B400" s="238"/>
      <c r="C400" s="238"/>
      <c r="D400" s="239"/>
      <c r="E400" s="238"/>
      <c r="F400" s="68"/>
      <c r="G400" s="67"/>
      <c r="H400" s="64"/>
      <c r="I400" s="64"/>
      <c r="J400" s="226">
        <f>SUM(Seznam_dokladu[[#This Row],[Částka bez DPH]:[DPH]])</f>
        <v>0</v>
      </c>
      <c r="K400" s="95"/>
      <c r="L40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1" spans="1:12" x14ac:dyDescent="0.2">
      <c r="A401" s="93">
        <v>387</v>
      </c>
      <c r="B401" s="238"/>
      <c r="C401" s="238"/>
      <c r="D401" s="239"/>
      <c r="E401" s="238"/>
      <c r="F401" s="68"/>
      <c r="G401" s="67"/>
      <c r="H401" s="64"/>
      <c r="I401" s="64"/>
      <c r="J401" s="226">
        <f>SUM(Seznam_dokladu[[#This Row],[Částka bez DPH]:[DPH]])</f>
        <v>0</v>
      </c>
      <c r="K401" s="95"/>
      <c r="L40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2" spans="1:12" x14ac:dyDescent="0.2">
      <c r="A402" s="93">
        <v>388</v>
      </c>
      <c r="B402" s="238"/>
      <c r="C402" s="238"/>
      <c r="D402" s="239"/>
      <c r="E402" s="238"/>
      <c r="F402" s="68"/>
      <c r="G402" s="67"/>
      <c r="H402" s="64"/>
      <c r="I402" s="64"/>
      <c r="J402" s="226">
        <f>SUM(Seznam_dokladu[[#This Row],[Částka bez DPH]:[DPH]])</f>
        <v>0</v>
      </c>
      <c r="K402" s="95"/>
      <c r="L40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3" spans="1:12" x14ac:dyDescent="0.2">
      <c r="A403" s="93">
        <v>389</v>
      </c>
      <c r="B403" s="238"/>
      <c r="C403" s="238"/>
      <c r="D403" s="239"/>
      <c r="E403" s="238"/>
      <c r="F403" s="68"/>
      <c r="G403" s="67"/>
      <c r="H403" s="64"/>
      <c r="I403" s="64"/>
      <c r="J403" s="226">
        <f>SUM(Seznam_dokladu[[#This Row],[Částka bez DPH]:[DPH]])</f>
        <v>0</v>
      </c>
      <c r="K403" s="95"/>
      <c r="L40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4" spans="1:12" x14ac:dyDescent="0.2">
      <c r="A404" s="93">
        <v>390</v>
      </c>
      <c r="B404" s="238"/>
      <c r="C404" s="238"/>
      <c r="D404" s="239"/>
      <c r="E404" s="238"/>
      <c r="F404" s="68"/>
      <c r="G404" s="67"/>
      <c r="H404" s="64"/>
      <c r="I404" s="64"/>
      <c r="J404" s="226">
        <f>SUM(Seznam_dokladu[[#This Row],[Částka bez DPH]:[DPH]])</f>
        <v>0</v>
      </c>
      <c r="K404" s="95"/>
      <c r="L40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5" spans="1:12" x14ac:dyDescent="0.2">
      <c r="A405" s="93">
        <v>391</v>
      </c>
      <c r="B405" s="238"/>
      <c r="C405" s="238"/>
      <c r="D405" s="239"/>
      <c r="E405" s="238"/>
      <c r="F405" s="68"/>
      <c r="G405" s="67"/>
      <c r="H405" s="64"/>
      <c r="I405" s="64"/>
      <c r="J405" s="226">
        <f>SUM(Seznam_dokladu[[#This Row],[Částka bez DPH]:[DPH]])</f>
        <v>0</v>
      </c>
      <c r="K405" s="95"/>
      <c r="L40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6" spans="1:12" x14ac:dyDescent="0.2">
      <c r="A406" s="93">
        <v>392</v>
      </c>
      <c r="B406" s="238"/>
      <c r="C406" s="238"/>
      <c r="D406" s="239"/>
      <c r="E406" s="238"/>
      <c r="F406" s="68"/>
      <c r="G406" s="67"/>
      <c r="H406" s="64"/>
      <c r="I406" s="64"/>
      <c r="J406" s="226">
        <f>SUM(Seznam_dokladu[[#This Row],[Částka bez DPH]:[DPH]])</f>
        <v>0</v>
      </c>
      <c r="K406" s="95"/>
      <c r="L40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7" spans="1:12" x14ac:dyDescent="0.2">
      <c r="A407" s="93">
        <v>393</v>
      </c>
      <c r="B407" s="238"/>
      <c r="C407" s="238"/>
      <c r="D407" s="239"/>
      <c r="E407" s="238"/>
      <c r="F407" s="68"/>
      <c r="G407" s="67"/>
      <c r="H407" s="64"/>
      <c r="I407" s="64"/>
      <c r="J407" s="226">
        <f>SUM(Seznam_dokladu[[#This Row],[Částka bez DPH]:[DPH]])</f>
        <v>0</v>
      </c>
      <c r="K407" s="95"/>
      <c r="L40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8" spans="1:12" x14ac:dyDescent="0.2">
      <c r="A408" s="93">
        <v>394</v>
      </c>
      <c r="B408" s="238"/>
      <c r="C408" s="238"/>
      <c r="D408" s="239"/>
      <c r="E408" s="238"/>
      <c r="F408" s="68"/>
      <c r="G408" s="67"/>
      <c r="H408" s="64"/>
      <c r="I408" s="64"/>
      <c r="J408" s="226">
        <f>SUM(Seznam_dokladu[[#This Row],[Částka bez DPH]:[DPH]])</f>
        <v>0</v>
      </c>
      <c r="K408" s="95"/>
      <c r="L40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9" spans="1:12" x14ac:dyDescent="0.2">
      <c r="A409" s="93">
        <v>395</v>
      </c>
      <c r="B409" s="238"/>
      <c r="C409" s="238"/>
      <c r="D409" s="239"/>
      <c r="E409" s="238"/>
      <c r="F409" s="68"/>
      <c r="G409" s="67"/>
      <c r="H409" s="64"/>
      <c r="I409" s="64"/>
      <c r="J409" s="226">
        <f>SUM(Seznam_dokladu[[#This Row],[Částka bez DPH]:[DPH]])</f>
        <v>0</v>
      </c>
      <c r="K409" s="95"/>
      <c r="L40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0" spans="1:12" x14ac:dyDescent="0.2">
      <c r="A410" s="93">
        <v>396</v>
      </c>
      <c r="B410" s="238"/>
      <c r="C410" s="238"/>
      <c r="D410" s="239"/>
      <c r="E410" s="238"/>
      <c r="F410" s="68"/>
      <c r="G410" s="67"/>
      <c r="H410" s="64"/>
      <c r="I410" s="64"/>
      <c r="J410" s="226">
        <f>SUM(Seznam_dokladu[[#This Row],[Částka bez DPH]:[DPH]])</f>
        <v>0</v>
      </c>
      <c r="K410" s="95"/>
      <c r="L41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1" spans="1:12" x14ac:dyDescent="0.2">
      <c r="A411" s="93">
        <v>397</v>
      </c>
      <c r="B411" s="238"/>
      <c r="C411" s="238"/>
      <c r="D411" s="239"/>
      <c r="E411" s="238"/>
      <c r="F411" s="68"/>
      <c r="G411" s="67"/>
      <c r="H411" s="64"/>
      <c r="I411" s="64"/>
      <c r="J411" s="226">
        <f>SUM(Seznam_dokladu[[#This Row],[Částka bez DPH]:[DPH]])</f>
        <v>0</v>
      </c>
      <c r="K411" s="95"/>
      <c r="L41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2" spans="1:12" x14ac:dyDescent="0.2">
      <c r="A412" s="93">
        <v>398</v>
      </c>
      <c r="B412" s="238"/>
      <c r="C412" s="238"/>
      <c r="D412" s="239"/>
      <c r="E412" s="238"/>
      <c r="F412" s="68"/>
      <c r="G412" s="67"/>
      <c r="H412" s="64"/>
      <c r="I412" s="64"/>
      <c r="J412" s="226">
        <f>SUM(Seznam_dokladu[[#This Row],[Částka bez DPH]:[DPH]])</f>
        <v>0</v>
      </c>
      <c r="K412" s="95"/>
      <c r="L41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3" spans="1:12" x14ac:dyDescent="0.2">
      <c r="A413" s="93">
        <v>399</v>
      </c>
      <c r="B413" s="238"/>
      <c r="C413" s="238"/>
      <c r="D413" s="239"/>
      <c r="E413" s="238"/>
      <c r="F413" s="68"/>
      <c r="G413" s="67"/>
      <c r="H413" s="64"/>
      <c r="I413" s="64"/>
      <c r="J413" s="226">
        <f>SUM(Seznam_dokladu[[#This Row],[Částka bez DPH]:[DPH]])</f>
        <v>0</v>
      </c>
      <c r="K413" s="95"/>
      <c r="L41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4" spans="1:12" x14ac:dyDescent="0.2">
      <c r="A414" s="93">
        <v>400</v>
      </c>
      <c r="B414" s="238"/>
      <c r="C414" s="238"/>
      <c r="D414" s="239"/>
      <c r="E414" s="238"/>
      <c r="F414" s="68"/>
      <c r="G414" s="67"/>
      <c r="H414" s="64"/>
      <c r="I414" s="64"/>
      <c r="J414" s="226">
        <f>SUM(Seznam_dokladu[[#This Row],[Částka bez DPH]:[DPH]])</f>
        <v>0</v>
      </c>
      <c r="K414" s="95"/>
      <c r="L41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5" spans="1:12" x14ac:dyDescent="0.2">
      <c r="A415" s="93">
        <v>401</v>
      </c>
      <c r="B415" s="238"/>
      <c r="C415" s="238"/>
      <c r="D415" s="239"/>
      <c r="E415" s="238"/>
      <c r="F415" s="68"/>
      <c r="G415" s="67"/>
      <c r="H415" s="64"/>
      <c r="I415" s="64"/>
      <c r="J415" s="226">
        <f>SUM(Seznam_dokladu[[#This Row],[Částka bez DPH]:[DPH]])</f>
        <v>0</v>
      </c>
      <c r="K415" s="95"/>
      <c r="L41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6" spans="1:12" x14ac:dyDescent="0.2">
      <c r="A416" s="93">
        <v>402</v>
      </c>
      <c r="B416" s="238"/>
      <c r="C416" s="238"/>
      <c r="D416" s="239"/>
      <c r="E416" s="238"/>
      <c r="F416" s="68"/>
      <c r="G416" s="67"/>
      <c r="H416" s="64"/>
      <c r="I416" s="64"/>
      <c r="J416" s="226">
        <f>SUM(Seznam_dokladu[[#This Row],[Částka bez DPH]:[DPH]])</f>
        <v>0</v>
      </c>
      <c r="K416" s="95"/>
      <c r="L41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7" spans="1:12" x14ac:dyDescent="0.2">
      <c r="A417" s="93">
        <v>403</v>
      </c>
      <c r="B417" s="238"/>
      <c r="C417" s="238"/>
      <c r="D417" s="239"/>
      <c r="E417" s="238"/>
      <c r="F417" s="68"/>
      <c r="G417" s="67"/>
      <c r="H417" s="64"/>
      <c r="I417" s="64"/>
      <c r="J417" s="226">
        <f>SUM(Seznam_dokladu[[#This Row],[Částka bez DPH]:[DPH]])</f>
        <v>0</v>
      </c>
      <c r="K417" s="95"/>
      <c r="L41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8" spans="1:12" x14ac:dyDescent="0.2">
      <c r="A418" s="93">
        <v>404</v>
      </c>
      <c r="B418" s="238"/>
      <c r="C418" s="238"/>
      <c r="D418" s="239"/>
      <c r="E418" s="238"/>
      <c r="F418" s="68"/>
      <c r="G418" s="67"/>
      <c r="H418" s="64"/>
      <c r="I418" s="64"/>
      <c r="J418" s="226">
        <f>SUM(Seznam_dokladu[[#This Row],[Částka bez DPH]:[DPH]])</f>
        <v>0</v>
      </c>
      <c r="K418" s="95"/>
      <c r="L41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9" spans="1:12" x14ac:dyDescent="0.2">
      <c r="A419" s="93">
        <v>405</v>
      </c>
      <c r="B419" s="238"/>
      <c r="C419" s="238"/>
      <c r="D419" s="239"/>
      <c r="E419" s="238"/>
      <c r="F419" s="68"/>
      <c r="G419" s="67"/>
      <c r="H419" s="64"/>
      <c r="I419" s="64"/>
      <c r="J419" s="226">
        <f>SUM(Seznam_dokladu[[#This Row],[Částka bez DPH]:[DPH]])</f>
        <v>0</v>
      </c>
      <c r="K419" s="95"/>
      <c r="L41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0" spans="1:12" x14ac:dyDescent="0.2">
      <c r="A420" s="93">
        <v>406</v>
      </c>
      <c r="B420" s="238"/>
      <c r="C420" s="238"/>
      <c r="D420" s="239"/>
      <c r="E420" s="238"/>
      <c r="F420" s="68"/>
      <c r="G420" s="67"/>
      <c r="H420" s="64"/>
      <c r="I420" s="64"/>
      <c r="J420" s="226">
        <f>SUM(Seznam_dokladu[[#This Row],[Částka bez DPH]:[DPH]])</f>
        <v>0</v>
      </c>
      <c r="K420" s="95"/>
      <c r="L42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1" spans="1:12" x14ac:dyDescent="0.2">
      <c r="A421" s="93">
        <v>407</v>
      </c>
      <c r="B421" s="238"/>
      <c r="C421" s="238"/>
      <c r="D421" s="239"/>
      <c r="E421" s="238"/>
      <c r="F421" s="68"/>
      <c r="G421" s="67"/>
      <c r="H421" s="64"/>
      <c r="I421" s="64"/>
      <c r="J421" s="226">
        <f>SUM(Seznam_dokladu[[#This Row],[Částka bez DPH]:[DPH]])</f>
        <v>0</v>
      </c>
      <c r="K421" s="95"/>
      <c r="L42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2" spans="1:12" x14ac:dyDescent="0.2">
      <c r="A422" s="93">
        <v>408</v>
      </c>
      <c r="B422" s="238"/>
      <c r="C422" s="238"/>
      <c r="D422" s="239"/>
      <c r="E422" s="238"/>
      <c r="F422" s="68"/>
      <c r="G422" s="67"/>
      <c r="H422" s="64"/>
      <c r="I422" s="64"/>
      <c r="J422" s="226">
        <f>SUM(Seznam_dokladu[[#This Row],[Částka bez DPH]:[DPH]])</f>
        <v>0</v>
      </c>
      <c r="K422" s="95"/>
      <c r="L42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3" spans="1:12" x14ac:dyDescent="0.2">
      <c r="A423" s="93">
        <v>409</v>
      </c>
      <c r="B423" s="238"/>
      <c r="C423" s="238"/>
      <c r="D423" s="239"/>
      <c r="E423" s="238"/>
      <c r="F423" s="68"/>
      <c r="G423" s="67"/>
      <c r="H423" s="64"/>
      <c r="I423" s="64"/>
      <c r="J423" s="226">
        <f>SUM(Seznam_dokladu[[#This Row],[Částka bez DPH]:[DPH]])</f>
        <v>0</v>
      </c>
      <c r="K423" s="95"/>
      <c r="L42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4" spans="1:12" x14ac:dyDescent="0.2">
      <c r="A424" s="93">
        <v>410</v>
      </c>
      <c r="B424" s="238"/>
      <c r="C424" s="238"/>
      <c r="D424" s="239"/>
      <c r="E424" s="238"/>
      <c r="F424" s="68"/>
      <c r="G424" s="67"/>
      <c r="H424" s="64"/>
      <c r="I424" s="64"/>
      <c r="J424" s="226">
        <f>SUM(Seznam_dokladu[[#This Row],[Částka bez DPH]:[DPH]])</f>
        <v>0</v>
      </c>
      <c r="K424" s="95"/>
      <c r="L42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5" spans="1:12" x14ac:dyDescent="0.2">
      <c r="A425" s="93">
        <v>411</v>
      </c>
      <c r="B425" s="238"/>
      <c r="C425" s="238"/>
      <c r="D425" s="239"/>
      <c r="E425" s="238"/>
      <c r="F425" s="68"/>
      <c r="G425" s="67"/>
      <c r="H425" s="64"/>
      <c r="I425" s="64"/>
      <c r="J425" s="226">
        <f>SUM(Seznam_dokladu[[#This Row],[Částka bez DPH]:[DPH]])</f>
        <v>0</v>
      </c>
      <c r="K425" s="95"/>
      <c r="L42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6" spans="1:12" x14ac:dyDescent="0.2">
      <c r="A426" s="93">
        <v>412</v>
      </c>
      <c r="B426" s="238"/>
      <c r="C426" s="238"/>
      <c r="D426" s="239"/>
      <c r="E426" s="238"/>
      <c r="F426" s="68"/>
      <c r="G426" s="67"/>
      <c r="H426" s="64"/>
      <c r="I426" s="64"/>
      <c r="J426" s="226">
        <f>SUM(Seznam_dokladu[[#This Row],[Částka bez DPH]:[DPH]])</f>
        <v>0</v>
      </c>
      <c r="K426" s="95"/>
      <c r="L42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7" spans="1:12" x14ac:dyDescent="0.2">
      <c r="A427" s="93">
        <v>413</v>
      </c>
      <c r="B427" s="238"/>
      <c r="C427" s="238"/>
      <c r="D427" s="239"/>
      <c r="E427" s="238"/>
      <c r="F427" s="68"/>
      <c r="G427" s="67"/>
      <c r="H427" s="64"/>
      <c r="I427" s="64"/>
      <c r="J427" s="226">
        <f>SUM(Seznam_dokladu[[#This Row],[Částka bez DPH]:[DPH]])</f>
        <v>0</v>
      </c>
      <c r="K427" s="95"/>
      <c r="L42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8" spans="1:12" x14ac:dyDescent="0.2">
      <c r="A428" s="93">
        <v>414</v>
      </c>
      <c r="B428" s="238"/>
      <c r="C428" s="238"/>
      <c r="D428" s="239"/>
      <c r="E428" s="238"/>
      <c r="F428" s="68"/>
      <c r="G428" s="67"/>
      <c r="H428" s="64"/>
      <c r="I428" s="64"/>
      <c r="J428" s="226">
        <f>SUM(Seznam_dokladu[[#This Row],[Částka bez DPH]:[DPH]])</f>
        <v>0</v>
      </c>
      <c r="K428" s="95"/>
      <c r="L42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9" spans="1:12" x14ac:dyDescent="0.2">
      <c r="A429" s="93">
        <v>415</v>
      </c>
      <c r="B429" s="238"/>
      <c r="C429" s="238"/>
      <c r="D429" s="239"/>
      <c r="E429" s="238"/>
      <c r="F429" s="68"/>
      <c r="G429" s="67"/>
      <c r="H429" s="64"/>
      <c r="I429" s="64"/>
      <c r="J429" s="226">
        <f>SUM(Seznam_dokladu[[#This Row],[Částka bez DPH]:[DPH]])</f>
        <v>0</v>
      </c>
      <c r="K429" s="95"/>
      <c r="L42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0" spans="1:12" x14ac:dyDescent="0.2">
      <c r="A430" s="93">
        <v>416</v>
      </c>
      <c r="B430" s="238"/>
      <c r="C430" s="238"/>
      <c r="D430" s="239"/>
      <c r="E430" s="238"/>
      <c r="F430" s="68"/>
      <c r="G430" s="67"/>
      <c r="H430" s="64"/>
      <c r="I430" s="64"/>
      <c r="J430" s="226">
        <f>SUM(Seznam_dokladu[[#This Row],[Částka bez DPH]:[DPH]])</f>
        <v>0</v>
      </c>
      <c r="K430" s="95"/>
      <c r="L43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1" spans="1:12" x14ac:dyDescent="0.2">
      <c r="A431" s="93">
        <v>417</v>
      </c>
      <c r="B431" s="238"/>
      <c r="C431" s="238"/>
      <c r="D431" s="239"/>
      <c r="E431" s="238"/>
      <c r="F431" s="68"/>
      <c r="G431" s="67"/>
      <c r="H431" s="64"/>
      <c r="I431" s="64"/>
      <c r="J431" s="226">
        <f>SUM(Seznam_dokladu[[#This Row],[Částka bez DPH]:[DPH]])</f>
        <v>0</v>
      </c>
      <c r="K431" s="95"/>
      <c r="L43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2" spans="1:12" x14ac:dyDescent="0.2">
      <c r="A432" s="93">
        <v>418</v>
      </c>
      <c r="B432" s="238"/>
      <c r="C432" s="238"/>
      <c r="D432" s="239"/>
      <c r="E432" s="238"/>
      <c r="F432" s="68"/>
      <c r="G432" s="67"/>
      <c r="H432" s="64"/>
      <c r="I432" s="64"/>
      <c r="J432" s="226">
        <f>SUM(Seznam_dokladu[[#This Row],[Částka bez DPH]:[DPH]])</f>
        <v>0</v>
      </c>
      <c r="K432" s="95"/>
      <c r="L43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3" spans="1:12" x14ac:dyDescent="0.2">
      <c r="A433" s="93">
        <v>419</v>
      </c>
      <c r="B433" s="238"/>
      <c r="C433" s="238"/>
      <c r="D433" s="239"/>
      <c r="E433" s="238"/>
      <c r="F433" s="68"/>
      <c r="G433" s="67"/>
      <c r="H433" s="64"/>
      <c r="I433" s="64"/>
      <c r="J433" s="226">
        <f>SUM(Seznam_dokladu[[#This Row],[Částka bez DPH]:[DPH]])</f>
        <v>0</v>
      </c>
      <c r="K433" s="95"/>
      <c r="L43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4" spans="1:12" x14ac:dyDescent="0.2">
      <c r="A434" s="93">
        <v>420</v>
      </c>
      <c r="B434" s="238"/>
      <c r="C434" s="238"/>
      <c r="D434" s="239"/>
      <c r="E434" s="238"/>
      <c r="F434" s="68"/>
      <c r="G434" s="67"/>
      <c r="H434" s="64"/>
      <c r="I434" s="64"/>
      <c r="J434" s="226">
        <f>SUM(Seznam_dokladu[[#This Row],[Částka bez DPH]:[DPH]])</f>
        <v>0</v>
      </c>
      <c r="K434" s="95"/>
      <c r="L43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5" spans="1:12" x14ac:dyDescent="0.2">
      <c r="A435" s="93">
        <v>421</v>
      </c>
      <c r="B435" s="238"/>
      <c r="C435" s="238"/>
      <c r="D435" s="239"/>
      <c r="E435" s="238"/>
      <c r="F435" s="68"/>
      <c r="G435" s="67"/>
      <c r="H435" s="64"/>
      <c r="I435" s="64"/>
      <c r="J435" s="226">
        <f>SUM(Seznam_dokladu[[#This Row],[Částka bez DPH]:[DPH]])</f>
        <v>0</v>
      </c>
      <c r="K435" s="95"/>
      <c r="L43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6" spans="1:12" x14ac:dyDescent="0.2">
      <c r="A436" s="93">
        <v>422</v>
      </c>
      <c r="B436" s="238"/>
      <c r="C436" s="238"/>
      <c r="D436" s="239"/>
      <c r="E436" s="238"/>
      <c r="F436" s="68"/>
      <c r="G436" s="67"/>
      <c r="H436" s="64"/>
      <c r="I436" s="64"/>
      <c r="J436" s="226">
        <f>SUM(Seznam_dokladu[[#This Row],[Částka bez DPH]:[DPH]])</f>
        <v>0</v>
      </c>
      <c r="K436" s="95"/>
      <c r="L43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7" spans="1:12" x14ac:dyDescent="0.2">
      <c r="A437" s="93">
        <v>423</v>
      </c>
      <c r="B437" s="238"/>
      <c r="C437" s="238"/>
      <c r="D437" s="239"/>
      <c r="E437" s="238"/>
      <c r="F437" s="68"/>
      <c r="G437" s="67"/>
      <c r="H437" s="64"/>
      <c r="I437" s="64"/>
      <c r="J437" s="226">
        <f>SUM(Seznam_dokladu[[#This Row],[Částka bez DPH]:[DPH]])</f>
        <v>0</v>
      </c>
      <c r="K437" s="95"/>
      <c r="L43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8" spans="1:12" x14ac:dyDescent="0.2">
      <c r="A438" s="93">
        <v>424</v>
      </c>
      <c r="B438" s="238"/>
      <c r="C438" s="238"/>
      <c r="D438" s="239"/>
      <c r="E438" s="238"/>
      <c r="F438" s="68"/>
      <c r="G438" s="67"/>
      <c r="H438" s="64"/>
      <c r="I438" s="64"/>
      <c r="J438" s="226">
        <f>SUM(Seznam_dokladu[[#This Row],[Částka bez DPH]:[DPH]])</f>
        <v>0</v>
      </c>
      <c r="K438" s="95"/>
      <c r="L43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9" spans="1:12" x14ac:dyDescent="0.2">
      <c r="A439" s="93">
        <v>425</v>
      </c>
      <c r="B439" s="238"/>
      <c r="C439" s="238"/>
      <c r="D439" s="239"/>
      <c r="E439" s="238"/>
      <c r="F439" s="68"/>
      <c r="G439" s="67"/>
      <c r="H439" s="64"/>
      <c r="I439" s="64"/>
      <c r="J439" s="226">
        <f>SUM(Seznam_dokladu[[#This Row],[Částka bez DPH]:[DPH]])</f>
        <v>0</v>
      </c>
      <c r="K439" s="95"/>
      <c r="L43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0" spans="1:12" x14ac:dyDescent="0.2">
      <c r="A440" s="93">
        <v>426</v>
      </c>
      <c r="B440" s="238"/>
      <c r="C440" s="238"/>
      <c r="D440" s="239"/>
      <c r="E440" s="238"/>
      <c r="F440" s="68"/>
      <c r="G440" s="67"/>
      <c r="H440" s="64"/>
      <c r="I440" s="64"/>
      <c r="J440" s="226">
        <f>SUM(Seznam_dokladu[[#This Row],[Částka bez DPH]:[DPH]])</f>
        <v>0</v>
      </c>
      <c r="K440" s="95"/>
      <c r="L44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1" spans="1:12" x14ac:dyDescent="0.2">
      <c r="A441" s="93">
        <v>427</v>
      </c>
      <c r="B441" s="238"/>
      <c r="C441" s="238"/>
      <c r="D441" s="239"/>
      <c r="E441" s="238"/>
      <c r="F441" s="68"/>
      <c r="G441" s="67"/>
      <c r="H441" s="64"/>
      <c r="I441" s="64"/>
      <c r="J441" s="226">
        <f>SUM(Seznam_dokladu[[#This Row],[Částka bez DPH]:[DPH]])</f>
        <v>0</v>
      </c>
      <c r="K441" s="95"/>
      <c r="L44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2" spans="1:12" x14ac:dyDescent="0.2">
      <c r="A442" s="93">
        <v>428</v>
      </c>
      <c r="B442" s="238"/>
      <c r="C442" s="238"/>
      <c r="D442" s="239"/>
      <c r="E442" s="238"/>
      <c r="F442" s="68"/>
      <c r="G442" s="67"/>
      <c r="H442" s="64"/>
      <c r="I442" s="64"/>
      <c r="J442" s="226">
        <f>SUM(Seznam_dokladu[[#This Row],[Částka bez DPH]:[DPH]])</f>
        <v>0</v>
      </c>
      <c r="K442" s="95"/>
      <c r="L44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3" spans="1:12" x14ac:dyDescent="0.2">
      <c r="A443" s="93">
        <v>429</v>
      </c>
      <c r="B443" s="238"/>
      <c r="C443" s="238"/>
      <c r="D443" s="239"/>
      <c r="E443" s="238"/>
      <c r="F443" s="68"/>
      <c r="G443" s="67"/>
      <c r="H443" s="64"/>
      <c r="I443" s="64"/>
      <c r="J443" s="226">
        <f>SUM(Seznam_dokladu[[#This Row],[Částka bez DPH]:[DPH]])</f>
        <v>0</v>
      </c>
      <c r="K443" s="95"/>
      <c r="L44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4" spans="1:12" x14ac:dyDescent="0.2">
      <c r="A444" s="93">
        <v>430</v>
      </c>
      <c r="B444" s="238"/>
      <c r="C444" s="238"/>
      <c r="D444" s="239"/>
      <c r="E444" s="238"/>
      <c r="F444" s="68"/>
      <c r="G444" s="67"/>
      <c r="H444" s="64"/>
      <c r="I444" s="64"/>
      <c r="J444" s="226">
        <f>SUM(Seznam_dokladu[[#This Row],[Částka bez DPH]:[DPH]])</f>
        <v>0</v>
      </c>
      <c r="K444" s="95"/>
      <c r="L44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5" spans="1:12" x14ac:dyDescent="0.2">
      <c r="A445" s="93">
        <v>431</v>
      </c>
      <c r="B445" s="238"/>
      <c r="C445" s="238"/>
      <c r="D445" s="239"/>
      <c r="E445" s="238"/>
      <c r="F445" s="68"/>
      <c r="G445" s="67"/>
      <c r="H445" s="64"/>
      <c r="I445" s="64"/>
      <c r="J445" s="226">
        <f>SUM(Seznam_dokladu[[#This Row],[Částka bez DPH]:[DPH]])</f>
        <v>0</v>
      </c>
      <c r="K445" s="95"/>
      <c r="L44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6" spans="1:12" x14ac:dyDescent="0.2">
      <c r="A446" s="93">
        <v>432</v>
      </c>
      <c r="B446" s="238"/>
      <c r="C446" s="238"/>
      <c r="D446" s="239"/>
      <c r="E446" s="238"/>
      <c r="F446" s="68"/>
      <c r="G446" s="67"/>
      <c r="H446" s="64"/>
      <c r="I446" s="64"/>
      <c r="J446" s="226">
        <f>SUM(Seznam_dokladu[[#This Row],[Částka bez DPH]:[DPH]])</f>
        <v>0</v>
      </c>
      <c r="K446" s="95"/>
      <c r="L44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7" spans="1:12" x14ac:dyDescent="0.2">
      <c r="A447" s="93">
        <v>433</v>
      </c>
      <c r="B447" s="238"/>
      <c r="C447" s="238"/>
      <c r="D447" s="239"/>
      <c r="E447" s="238"/>
      <c r="F447" s="68"/>
      <c r="G447" s="67"/>
      <c r="H447" s="64"/>
      <c r="I447" s="64"/>
      <c r="J447" s="226">
        <f>SUM(Seznam_dokladu[[#This Row],[Částka bez DPH]:[DPH]])</f>
        <v>0</v>
      </c>
      <c r="K447" s="95"/>
      <c r="L44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8" spans="1:12" x14ac:dyDescent="0.2">
      <c r="A448" s="93">
        <v>434</v>
      </c>
      <c r="B448" s="238"/>
      <c r="C448" s="238"/>
      <c r="D448" s="239"/>
      <c r="E448" s="238"/>
      <c r="F448" s="68"/>
      <c r="G448" s="67"/>
      <c r="H448" s="64"/>
      <c r="I448" s="64"/>
      <c r="J448" s="226">
        <f>SUM(Seznam_dokladu[[#This Row],[Částka bez DPH]:[DPH]])</f>
        <v>0</v>
      </c>
      <c r="K448" s="95"/>
      <c r="L44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9" spans="1:12" x14ac:dyDescent="0.2">
      <c r="A449" s="93">
        <v>435</v>
      </c>
      <c r="B449" s="238"/>
      <c r="C449" s="238"/>
      <c r="D449" s="239"/>
      <c r="E449" s="238"/>
      <c r="F449" s="68"/>
      <c r="G449" s="67"/>
      <c r="H449" s="64"/>
      <c r="I449" s="64"/>
      <c r="J449" s="226">
        <f>SUM(Seznam_dokladu[[#This Row],[Částka bez DPH]:[DPH]])</f>
        <v>0</v>
      </c>
      <c r="K449" s="95"/>
      <c r="L44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0" spans="1:12" x14ac:dyDescent="0.2">
      <c r="A450" s="93">
        <v>436</v>
      </c>
      <c r="B450" s="238"/>
      <c r="C450" s="238"/>
      <c r="D450" s="239"/>
      <c r="E450" s="238"/>
      <c r="F450" s="68"/>
      <c r="G450" s="67"/>
      <c r="H450" s="64"/>
      <c r="I450" s="64"/>
      <c r="J450" s="226">
        <f>SUM(Seznam_dokladu[[#This Row],[Částka bez DPH]:[DPH]])</f>
        <v>0</v>
      </c>
      <c r="K450" s="95"/>
      <c r="L45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1" spans="1:12" x14ac:dyDescent="0.2">
      <c r="A451" s="93">
        <v>437</v>
      </c>
      <c r="B451" s="238"/>
      <c r="C451" s="238"/>
      <c r="D451" s="239"/>
      <c r="E451" s="238"/>
      <c r="F451" s="68"/>
      <c r="G451" s="67"/>
      <c r="H451" s="64"/>
      <c r="I451" s="64"/>
      <c r="J451" s="226">
        <f>SUM(Seznam_dokladu[[#This Row],[Částka bez DPH]:[DPH]])</f>
        <v>0</v>
      </c>
      <c r="K451" s="95"/>
      <c r="L45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2" spans="1:12" x14ac:dyDescent="0.2">
      <c r="A452" s="93">
        <v>438</v>
      </c>
      <c r="B452" s="238"/>
      <c r="C452" s="238"/>
      <c r="D452" s="239"/>
      <c r="E452" s="238"/>
      <c r="F452" s="68"/>
      <c r="G452" s="67"/>
      <c r="H452" s="64"/>
      <c r="I452" s="64"/>
      <c r="J452" s="226">
        <f>SUM(Seznam_dokladu[[#This Row],[Částka bez DPH]:[DPH]])</f>
        <v>0</v>
      </c>
      <c r="K452" s="95"/>
      <c r="L45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3" spans="1:12" x14ac:dyDescent="0.2">
      <c r="A453" s="93">
        <v>439</v>
      </c>
      <c r="B453" s="238"/>
      <c r="C453" s="238"/>
      <c r="D453" s="239"/>
      <c r="E453" s="238"/>
      <c r="F453" s="68"/>
      <c r="G453" s="67"/>
      <c r="H453" s="64"/>
      <c r="I453" s="64"/>
      <c r="J453" s="226">
        <f>SUM(Seznam_dokladu[[#This Row],[Částka bez DPH]:[DPH]])</f>
        <v>0</v>
      </c>
      <c r="K453" s="95"/>
      <c r="L45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4" spans="1:12" x14ac:dyDescent="0.2">
      <c r="A454" s="93">
        <v>440</v>
      </c>
      <c r="B454" s="238"/>
      <c r="C454" s="238"/>
      <c r="D454" s="239"/>
      <c r="E454" s="238"/>
      <c r="F454" s="68"/>
      <c r="G454" s="67"/>
      <c r="H454" s="64"/>
      <c r="I454" s="64"/>
      <c r="J454" s="226">
        <f>SUM(Seznam_dokladu[[#This Row],[Částka bez DPH]:[DPH]])</f>
        <v>0</v>
      </c>
      <c r="K454" s="95"/>
      <c r="L45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5" spans="1:12" x14ac:dyDescent="0.2">
      <c r="A455" s="93">
        <v>441</v>
      </c>
      <c r="B455" s="238"/>
      <c r="C455" s="238"/>
      <c r="D455" s="239"/>
      <c r="E455" s="238"/>
      <c r="F455" s="68"/>
      <c r="G455" s="67"/>
      <c r="H455" s="64"/>
      <c r="I455" s="64"/>
      <c r="J455" s="226">
        <f>SUM(Seznam_dokladu[[#This Row],[Částka bez DPH]:[DPH]])</f>
        <v>0</v>
      </c>
      <c r="K455" s="95"/>
      <c r="L45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6" spans="1:12" x14ac:dyDescent="0.2">
      <c r="A456" s="93">
        <v>442</v>
      </c>
      <c r="B456" s="238"/>
      <c r="C456" s="238"/>
      <c r="D456" s="239"/>
      <c r="E456" s="238"/>
      <c r="F456" s="68"/>
      <c r="G456" s="67"/>
      <c r="H456" s="64"/>
      <c r="I456" s="64"/>
      <c r="J456" s="226">
        <f>SUM(Seznam_dokladu[[#This Row],[Částka bez DPH]:[DPH]])</f>
        <v>0</v>
      </c>
      <c r="K456" s="95"/>
      <c r="L45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7" spans="1:12" x14ac:dyDescent="0.2">
      <c r="A457" s="93">
        <v>443</v>
      </c>
      <c r="B457" s="238"/>
      <c r="C457" s="238"/>
      <c r="D457" s="239"/>
      <c r="E457" s="238"/>
      <c r="F457" s="68"/>
      <c r="G457" s="67"/>
      <c r="H457" s="64"/>
      <c r="I457" s="64"/>
      <c r="J457" s="226">
        <f>SUM(Seznam_dokladu[[#This Row],[Částka bez DPH]:[DPH]])</f>
        <v>0</v>
      </c>
      <c r="K457" s="95"/>
      <c r="L45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8" spans="1:12" x14ac:dyDescent="0.2">
      <c r="A458" s="93">
        <v>444</v>
      </c>
      <c r="B458" s="238"/>
      <c r="C458" s="238"/>
      <c r="D458" s="239"/>
      <c r="E458" s="238"/>
      <c r="F458" s="68"/>
      <c r="G458" s="67"/>
      <c r="H458" s="64"/>
      <c r="I458" s="64"/>
      <c r="J458" s="226">
        <f>SUM(Seznam_dokladu[[#This Row],[Částka bez DPH]:[DPH]])</f>
        <v>0</v>
      </c>
      <c r="K458" s="95"/>
      <c r="L45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9" spans="1:12" x14ac:dyDescent="0.2">
      <c r="A459" s="93">
        <v>445</v>
      </c>
      <c r="B459" s="238"/>
      <c r="C459" s="238"/>
      <c r="D459" s="239"/>
      <c r="E459" s="238"/>
      <c r="F459" s="68"/>
      <c r="G459" s="67"/>
      <c r="H459" s="64"/>
      <c r="I459" s="64"/>
      <c r="J459" s="226">
        <f>SUM(Seznam_dokladu[[#This Row],[Částka bez DPH]:[DPH]])</f>
        <v>0</v>
      </c>
      <c r="K459" s="95"/>
      <c r="L45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0" spans="1:12" x14ac:dyDescent="0.2">
      <c r="A460" s="93">
        <v>446</v>
      </c>
      <c r="B460" s="238"/>
      <c r="C460" s="238"/>
      <c r="D460" s="239"/>
      <c r="E460" s="238"/>
      <c r="F460" s="68"/>
      <c r="G460" s="67"/>
      <c r="H460" s="64"/>
      <c r="I460" s="64"/>
      <c r="J460" s="226">
        <f>SUM(Seznam_dokladu[[#This Row],[Částka bez DPH]:[DPH]])</f>
        <v>0</v>
      </c>
      <c r="K460" s="95"/>
      <c r="L46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1" spans="1:12" x14ac:dyDescent="0.2">
      <c r="A461" s="93">
        <v>447</v>
      </c>
      <c r="B461" s="238"/>
      <c r="C461" s="238"/>
      <c r="D461" s="239"/>
      <c r="E461" s="238"/>
      <c r="F461" s="68"/>
      <c r="G461" s="67"/>
      <c r="H461" s="64"/>
      <c r="I461" s="64"/>
      <c r="J461" s="226">
        <f>SUM(Seznam_dokladu[[#This Row],[Částka bez DPH]:[DPH]])</f>
        <v>0</v>
      </c>
      <c r="K461" s="95"/>
      <c r="L46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2" spans="1:12" x14ac:dyDescent="0.2">
      <c r="A462" s="93">
        <v>448</v>
      </c>
      <c r="B462" s="238"/>
      <c r="C462" s="238"/>
      <c r="D462" s="239"/>
      <c r="E462" s="238"/>
      <c r="F462" s="68"/>
      <c r="G462" s="67"/>
      <c r="H462" s="64"/>
      <c r="I462" s="64"/>
      <c r="J462" s="226">
        <f>SUM(Seznam_dokladu[[#This Row],[Částka bez DPH]:[DPH]])</f>
        <v>0</v>
      </c>
      <c r="K462" s="95"/>
      <c r="L46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3" spans="1:12" x14ac:dyDescent="0.2">
      <c r="A463" s="93">
        <v>449</v>
      </c>
      <c r="B463" s="238"/>
      <c r="C463" s="238"/>
      <c r="D463" s="239"/>
      <c r="E463" s="238"/>
      <c r="F463" s="68"/>
      <c r="G463" s="67"/>
      <c r="H463" s="64"/>
      <c r="I463" s="64"/>
      <c r="J463" s="226">
        <f>SUM(Seznam_dokladu[[#This Row],[Částka bez DPH]:[DPH]])</f>
        <v>0</v>
      </c>
      <c r="K463" s="95"/>
      <c r="L46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4" spans="1:12" x14ac:dyDescent="0.2">
      <c r="A464" s="93">
        <v>450</v>
      </c>
      <c r="B464" s="238"/>
      <c r="C464" s="238"/>
      <c r="D464" s="239"/>
      <c r="E464" s="238"/>
      <c r="F464" s="68"/>
      <c r="G464" s="67"/>
      <c r="H464" s="64"/>
      <c r="I464" s="64"/>
      <c r="J464" s="226">
        <f>SUM(Seznam_dokladu[[#This Row],[Částka bez DPH]:[DPH]])</f>
        <v>0</v>
      </c>
      <c r="K464" s="95"/>
      <c r="L46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5" spans="1:12" x14ac:dyDescent="0.2">
      <c r="A465" s="93">
        <v>451</v>
      </c>
      <c r="B465" s="238"/>
      <c r="C465" s="238"/>
      <c r="D465" s="239"/>
      <c r="E465" s="238"/>
      <c r="F465" s="68"/>
      <c r="G465" s="67"/>
      <c r="H465" s="64"/>
      <c r="I465" s="64"/>
      <c r="J465" s="226">
        <f>SUM(Seznam_dokladu[[#This Row],[Částka bez DPH]:[DPH]])</f>
        <v>0</v>
      </c>
      <c r="K465" s="95"/>
      <c r="L46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6" spans="1:12" x14ac:dyDescent="0.2">
      <c r="A466" s="93">
        <v>452</v>
      </c>
      <c r="B466" s="238"/>
      <c r="C466" s="238"/>
      <c r="D466" s="239"/>
      <c r="E466" s="238"/>
      <c r="F466" s="68"/>
      <c r="G466" s="67"/>
      <c r="H466" s="64"/>
      <c r="I466" s="64"/>
      <c r="J466" s="226">
        <f>SUM(Seznam_dokladu[[#This Row],[Částka bez DPH]:[DPH]])</f>
        <v>0</v>
      </c>
      <c r="K466" s="95"/>
      <c r="L46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7" spans="1:12" x14ac:dyDescent="0.2">
      <c r="A467" s="93">
        <v>453</v>
      </c>
      <c r="B467" s="238"/>
      <c r="C467" s="238"/>
      <c r="D467" s="239"/>
      <c r="E467" s="238"/>
      <c r="F467" s="68"/>
      <c r="G467" s="67"/>
      <c r="H467" s="64"/>
      <c r="I467" s="64"/>
      <c r="J467" s="226">
        <f>SUM(Seznam_dokladu[[#This Row],[Částka bez DPH]:[DPH]])</f>
        <v>0</v>
      </c>
      <c r="K467" s="95"/>
      <c r="L46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8" spans="1:12" x14ac:dyDescent="0.2">
      <c r="A468" s="93">
        <v>454</v>
      </c>
      <c r="B468" s="238"/>
      <c r="C468" s="238"/>
      <c r="D468" s="239"/>
      <c r="E468" s="238"/>
      <c r="F468" s="68"/>
      <c r="G468" s="67"/>
      <c r="H468" s="64"/>
      <c r="I468" s="64"/>
      <c r="J468" s="226">
        <f>SUM(Seznam_dokladu[[#This Row],[Částka bez DPH]:[DPH]])</f>
        <v>0</v>
      </c>
      <c r="K468" s="95"/>
      <c r="L46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9" spans="1:12" x14ac:dyDescent="0.2">
      <c r="A469" s="93">
        <v>455</v>
      </c>
      <c r="B469" s="238"/>
      <c r="C469" s="238"/>
      <c r="D469" s="239"/>
      <c r="E469" s="238"/>
      <c r="F469" s="68"/>
      <c r="G469" s="67"/>
      <c r="H469" s="64"/>
      <c r="I469" s="64"/>
      <c r="J469" s="226">
        <f>SUM(Seznam_dokladu[[#This Row],[Částka bez DPH]:[DPH]])</f>
        <v>0</v>
      </c>
      <c r="K469" s="95"/>
      <c r="L46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0" spans="1:12" x14ac:dyDescent="0.2">
      <c r="A470" s="93">
        <v>456</v>
      </c>
      <c r="B470" s="238"/>
      <c r="C470" s="238"/>
      <c r="D470" s="239"/>
      <c r="E470" s="238"/>
      <c r="F470" s="68"/>
      <c r="G470" s="67"/>
      <c r="H470" s="64"/>
      <c r="I470" s="64"/>
      <c r="J470" s="226">
        <f>SUM(Seznam_dokladu[[#This Row],[Částka bez DPH]:[DPH]])</f>
        <v>0</v>
      </c>
      <c r="K470" s="95"/>
      <c r="L47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1" spans="1:12" x14ac:dyDescent="0.2">
      <c r="A471" s="93">
        <v>457</v>
      </c>
      <c r="B471" s="238"/>
      <c r="C471" s="238"/>
      <c r="D471" s="239"/>
      <c r="E471" s="238"/>
      <c r="F471" s="68"/>
      <c r="G471" s="67"/>
      <c r="H471" s="64"/>
      <c r="I471" s="64"/>
      <c r="J471" s="226">
        <f>SUM(Seznam_dokladu[[#This Row],[Částka bez DPH]:[DPH]])</f>
        <v>0</v>
      </c>
      <c r="K471" s="95"/>
      <c r="L47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2" spans="1:12" x14ac:dyDescent="0.2">
      <c r="A472" s="93">
        <v>458</v>
      </c>
      <c r="B472" s="238"/>
      <c r="C472" s="238"/>
      <c r="D472" s="239"/>
      <c r="E472" s="238"/>
      <c r="F472" s="68"/>
      <c r="G472" s="67"/>
      <c r="H472" s="64"/>
      <c r="I472" s="64"/>
      <c r="J472" s="226">
        <f>SUM(Seznam_dokladu[[#This Row],[Částka bez DPH]:[DPH]])</f>
        <v>0</v>
      </c>
      <c r="K472" s="95"/>
      <c r="L47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3" spans="1:12" x14ac:dyDescent="0.2">
      <c r="A473" s="93">
        <v>459</v>
      </c>
      <c r="B473" s="238"/>
      <c r="C473" s="238"/>
      <c r="D473" s="239"/>
      <c r="E473" s="238"/>
      <c r="F473" s="68"/>
      <c r="G473" s="67"/>
      <c r="H473" s="64"/>
      <c r="I473" s="64"/>
      <c r="J473" s="226">
        <f>SUM(Seznam_dokladu[[#This Row],[Částka bez DPH]:[DPH]])</f>
        <v>0</v>
      </c>
      <c r="K473" s="95"/>
      <c r="L47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4" spans="1:12" x14ac:dyDescent="0.2">
      <c r="A474" s="93">
        <v>460</v>
      </c>
      <c r="B474" s="238"/>
      <c r="C474" s="238"/>
      <c r="D474" s="239"/>
      <c r="E474" s="238"/>
      <c r="F474" s="68"/>
      <c r="G474" s="67"/>
      <c r="H474" s="64"/>
      <c r="I474" s="64"/>
      <c r="J474" s="226">
        <f>SUM(Seznam_dokladu[[#This Row],[Částka bez DPH]:[DPH]])</f>
        <v>0</v>
      </c>
      <c r="K474" s="95"/>
      <c r="L47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5" spans="1:12" x14ac:dyDescent="0.2">
      <c r="A475" s="93">
        <v>461</v>
      </c>
      <c r="B475" s="238"/>
      <c r="C475" s="238"/>
      <c r="D475" s="239"/>
      <c r="E475" s="238"/>
      <c r="F475" s="68"/>
      <c r="G475" s="67"/>
      <c r="H475" s="64"/>
      <c r="I475" s="64"/>
      <c r="J475" s="226">
        <f>SUM(Seznam_dokladu[[#This Row],[Částka bez DPH]:[DPH]])</f>
        <v>0</v>
      </c>
      <c r="K475" s="95"/>
      <c r="L47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6" spans="1:12" x14ac:dyDescent="0.2">
      <c r="A476" s="93">
        <v>462</v>
      </c>
      <c r="B476" s="238"/>
      <c r="C476" s="238"/>
      <c r="D476" s="239"/>
      <c r="E476" s="238"/>
      <c r="F476" s="68"/>
      <c r="G476" s="67"/>
      <c r="H476" s="64"/>
      <c r="I476" s="64"/>
      <c r="J476" s="226">
        <f>SUM(Seznam_dokladu[[#This Row],[Částka bez DPH]:[DPH]])</f>
        <v>0</v>
      </c>
      <c r="K476" s="95"/>
      <c r="L47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7" spans="1:12" x14ac:dyDescent="0.2">
      <c r="A477" s="93">
        <v>463</v>
      </c>
      <c r="B477" s="238"/>
      <c r="C477" s="238"/>
      <c r="D477" s="239"/>
      <c r="E477" s="238"/>
      <c r="F477" s="68"/>
      <c r="G477" s="67"/>
      <c r="H477" s="64"/>
      <c r="I477" s="64"/>
      <c r="J477" s="226">
        <f>SUM(Seznam_dokladu[[#This Row],[Částka bez DPH]:[DPH]])</f>
        <v>0</v>
      </c>
      <c r="K477" s="95"/>
      <c r="L47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8" spans="1:12" x14ac:dyDescent="0.2">
      <c r="A478" s="93">
        <v>464</v>
      </c>
      <c r="B478" s="238"/>
      <c r="C478" s="238"/>
      <c r="D478" s="239"/>
      <c r="E478" s="238"/>
      <c r="F478" s="68"/>
      <c r="G478" s="67"/>
      <c r="H478" s="64"/>
      <c r="I478" s="64"/>
      <c r="J478" s="226">
        <f>SUM(Seznam_dokladu[[#This Row],[Částka bez DPH]:[DPH]])</f>
        <v>0</v>
      </c>
      <c r="K478" s="95"/>
      <c r="L47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9" spans="1:12" x14ac:dyDescent="0.2">
      <c r="A479" s="93">
        <v>465</v>
      </c>
      <c r="B479" s="238"/>
      <c r="C479" s="238"/>
      <c r="D479" s="239"/>
      <c r="E479" s="238"/>
      <c r="F479" s="68"/>
      <c r="G479" s="67"/>
      <c r="H479" s="64"/>
      <c r="I479" s="64"/>
      <c r="J479" s="226">
        <f>SUM(Seznam_dokladu[[#This Row],[Částka bez DPH]:[DPH]])</f>
        <v>0</v>
      </c>
      <c r="K479" s="95"/>
      <c r="L47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0" spans="1:12" x14ac:dyDescent="0.2">
      <c r="A480" s="93">
        <v>466</v>
      </c>
      <c r="B480" s="238"/>
      <c r="C480" s="238"/>
      <c r="D480" s="239"/>
      <c r="E480" s="238"/>
      <c r="F480" s="68"/>
      <c r="G480" s="67"/>
      <c r="H480" s="64"/>
      <c r="I480" s="64"/>
      <c r="J480" s="226">
        <f>SUM(Seznam_dokladu[[#This Row],[Částka bez DPH]:[DPH]])</f>
        <v>0</v>
      </c>
      <c r="K480" s="95"/>
      <c r="L48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1" spans="1:12" x14ac:dyDescent="0.2">
      <c r="A481" s="93">
        <v>467</v>
      </c>
      <c r="B481" s="238"/>
      <c r="C481" s="238"/>
      <c r="D481" s="239"/>
      <c r="E481" s="238"/>
      <c r="F481" s="68"/>
      <c r="G481" s="67"/>
      <c r="H481" s="64"/>
      <c r="I481" s="64"/>
      <c r="J481" s="226">
        <f>SUM(Seznam_dokladu[[#This Row],[Částka bez DPH]:[DPH]])</f>
        <v>0</v>
      </c>
      <c r="K481" s="95"/>
      <c r="L48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2" spans="1:12" x14ac:dyDescent="0.2">
      <c r="A482" s="93">
        <v>468</v>
      </c>
      <c r="B482" s="238"/>
      <c r="C482" s="238"/>
      <c r="D482" s="239"/>
      <c r="E482" s="238"/>
      <c r="F482" s="68"/>
      <c r="G482" s="67"/>
      <c r="H482" s="64"/>
      <c r="I482" s="64"/>
      <c r="J482" s="226">
        <f>SUM(Seznam_dokladu[[#This Row],[Částka bez DPH]:[DPH]])</f>
        <v>0</v>
      </c>
      <c r="K482" s="95"/>
      <c r="L48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3" spans="1:12" x14ac:dyDescent="0.2">
      <c r="A483" s="93">
        <v>469</v>
      </c>
      <c r="B483" s="238"/>
      <c r="C483" s="238"/>
      <c r="D483" s="239"/>
      <c r="E483" s="238"/>
      <c r="F483" s="68"/>
      <c r="G483" s="67"/>
      <c r="H483" s="64"/>
      <c r="I483" s="64"/>
      <c r="J483" s="226">
        <f>SUM(Seznam_dokladu[[#This Row],[Částka bez DPH]:[DPH]])</f>
        <v>0</v>
      </c>
      <c r="K483" s="95"/>
      <c r="L48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4" spans="1:12" x14ac:dyDescent="0.2">
      <c r="A484" s="93">
        <v>470</v>
      </c>
      <c r="B484" s="238"/>
      <c r="C484" s="238"/>
      <c r="D484" s="239"/>
      <c r="E484" s="238"/>
      <c r="F484" s="68"/>
      <c r="G484" s="67"/>
      <c r="H484" s="64"/>
      <c r="I484" s="64"/>
      <c r="J484" s="226">
        <f>SUM(Seznam_dokladu[[#This Row],[Částka bez DPH]:[DPH]])</f>
        <v>0</v>
      </c>
      <c r="K484" s="95"/>
      <c r="L48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5" spans="1:12" x14ac:dyDescent="0.2">
      <c r="A485" s="93">
        <v>471</v>
      </c>
      <c r="B485" s="238"/>
      <c r="C485" s="238"/>
      <c r="D485" s="239"/>
      <c r="E485" s="238"/>
      <c r="F485" s="68"/>
      <c r="G485" s="67"/>
      <c r="H485" s="64"/>
      <c r="I485" s="64"/>
      <c r="J485" s="226">
        <f>SUM(Seznam_dokladu[[#This Row],[Částka bez DPH]:[DPH]])</f>
        <v>0</v>
      </c>
      <c r="K485" s="95"/>
      <c r="L48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6" spans="1:12" x14ac:dyDescent="0.2">
      <c r="A486" s="93">
        <v>472</v>
      </c>
      <c r="B486" s="238"/>
      <c r="C486" s="238"/>
      <c r="D486" s="239"/>
      <c r="E486" s="238"/>
      <c r="F486" s="68"/>
      <c r="G486" s="67"/>
      <c r="H486" s="64"/>
      <c r="I486" s="64"/>
      <c r="J486" s="226">
        <f>SUM(Seznam_dokladu[[#This Row],[Částka bez DPH]:[DPH]])</f>
        <v>0</v>
      </c>
      <c r="K486" s="95"/>
      <c r="L48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7" spans="1:12" x14ac:dyDescent="0.2">
      <c r="A487" s="93">
        <v>473</v>
      </c>
      <c r="B487" s="238"/>
      <c r="C487" s="238"/>
      <c r="D487" s="239"/>
      <c r="E487" s="238"/>
      <c r="F487" s="68"/>
      <c r="G487" s="67"/>
      <c r="H487" s="64"/>
      <c r="I487" s="64"/>
      <c r="J487" s="226">
        <f>SUM(Seznam_dokladu[[#This Row],[Částka bez DPH]:[DPH]])</f>
        <v>0</v>
      </c>
      <c r="K487" s="95"/>
      <c r="L48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8" spans="1:12" x14ac:dyDescent="0.2">
      <c r="A488" s="93">
        <v>474</v>
      </c>
      <c r="B488" s="238"/>
      <c r="C488" s="238"/>
      <c r="D488" s="239"/>
      <c r="E488" s="238"/>
      <c r="F488" s="68"/>
      <c r="G488" s="67"/>
      <c r="H488" s="64"/>
      <c r="I488" s="64"/>
      <c r="J488" s="226">
        <f>SUM(Seznam_dokladu[[#This Row],[Částka bez DPH]:[DPH]])</f>
        <v>0</v>
      </c>
      <c r="K488" s="95"/>
      <c r="L48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9" spans="1:12" x14ac:dyDescent="0.2">
      <c r="A489" s="93">
        <v>475</v>
      </c>
      <c r="B489" s="238"/>
      <c r="C489" s="238"/>
      <c r="D489" s="239"/>
      <c r="E489" s="238"/>
      <c r="F489" s="68"/>
      <c r="G489" s="67"/>
      <c r="H489" s="64"/>
      <c r="I489" s="64"/>
      <c r="J489" s="226">
        <f>SUM(Seznam_dokladu[[#This Row],[Částka bez DPH]:[DPH]])</f>
        <v>0</v>
      </c>
      <c r="K489" s="95"/>
      <c r="L48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0" spans="1:12" x14ac:dyDescent="0.2">
      <c r="A490" s="93">
        <v>476</v>
      </c>
      <c r="B490" s="238"/>
      <c r="C490" s="238"/>
      <c r="D490" s="239"/>
      <c r="E490" s="238"/>
      <c r="F490" s="68"/>
      <c r="G490" s="67"/>
      <c r="H490" s="64"/>
      <c r="I490" s="64"/>
      <c r="J490" s="226">
        <f>SUM(Seznam_dokladu[[#This Row],[Částka bez DPH]:[DPH]])</f>
        <v>0</v>
      </c>
      <c r="K490" s="95"/>
      <c r="L49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1" spans="1:12" x14ac:dyDescent="0.2">
      <c r="A491" s="93">
        <v>477</v>
      </c>
      <c r="B491" s="238"/>
      <c r="C491" s="238"/>
      <c r="D491" s="239"/>
      <c r="E491" s="238"/>
      <c r="F491" s="68"/>
      <c r="G491" s="67"/>
      <c r="H491" s="64"/>
      <c r="I491" s="64"/>
      <c r="J491" s="226">
        <f>SUM(Seznam_dokladu[[#This Row],[Částka bez DPH]:[DPH]])</f>
        <v>0</v>
      </c>
      <c r="K491" s="95"/>
      <c r="L49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2" spans="1:12" x14ac:dyDescent="0.2">
      <c r="A492" s="93">
        <v>478</v>
      </c>
      <c r="B492" s="238"/>
      <c r="C492" s="238"/>
      <c r="D492" s="239"/>
      <c r="E492" s="238"/>
      <c r="F492" s="68"/>
      <c r="G492" s="67"/>
      <c r="H492" s="64"/>
      <c r="I492" s="64"/>
      <c r="J492" s="226">
        <f>SUM(Seznam_dokladu[[#This Row],[Částka bez DPH]:[DPH]])</f>
        <v>0</v>
      </c>
      <c r="K492" s="95"/>
      <c r="L49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3" spans="1:12" x14ac:dyDescent="0.2">
      <c r="A493" s="93">
        <v>479</v>
      </c>
      <c r="B493" s="238"/>
      <c r="C493" s="238"/>
      <c r="D493" s="239"/>
      <c r="E493" s="238"/>
      <c r="F493" s="68"/>
      <c r="G493" s="67"/>
      <c r="H493" s="64"/>
      <c r="I493" s="64"/>
      <c r="J493" s="226">
        <f>SUM(Seznam_dokladu[[#This Row],[Částka bez DPH]:[DPH]])</f>
        <v>0</v>
      </c>
      <c r="K493" s="95"/>
      <c r="L49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4" spans="1:12" x14ac:dyDescent="0.2">
      <c r="A494" s="93">
        <v>480</v>
      </c>
      <c r="B494" s="238"/>
      <c r="C494" s="238"/>
      <c r="D494" s="239"/>
      <c r="E494" s="238"/>
      <c r="F494" s="68"/>
      <c r="G494" s="67"/>
      <c r="H494" s="64"/>
      <c r="I494" s="64"/>
      <c r="J494" s="226">
        <f>SUM(Seznam_dokladu[[#This Row],[Částka bez DPH]:[DPH]])</f>
        <v>0</v>
      </c>
      <c r="K494" s="95"/>
      <c r="L49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5" spans="1:12" x14ac:dyDescent="0.2">
      <c r="A495" s="93">
        <v>481</v>
      </c>
      <c r="B495" s="238"/>
      <c r="C495" s="238"/>
      <c r="D495" s="239"/>
      <c r="E495" s="238"/>
      <c r="F495" s="68"/>
      <c r="G495" s="67"/>
      <c r="H495" s="64"/>
      <c r="I495" s="64"/>
      <c r="J495" s="226">
        <f>SUM(Seznam_dokladu[[#This Row],[Částka bez DPH]:[DPH]])</f>
        <v>0</v>
      </c>
      <c r="K495" s="95"/>
      <c r="L49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6" spans="1:12" x14ac:dyDescent="0.2">
      <c r="A496" s="93">
        <v>482</v>
      </c>
      <c r="B496" s="238"/>
      <c r="C496" s="238"/>
      <c r="D496" s="239"/>
      <c r="E496" s="238"/>
      <c r="F496" s="68"/>
      <c r="G496" s="67"/>
      <c r="H496" s="64"/>
      <c r="I496" s="64"/>
      <c r="J496" s="226">
        <f>SUM(Seznam_dokladu[[#This Row],[Částka bez DPH]:[DPH]])</f>
        <v>0</v>
      </c>
      <c r="K496" s="95"/>
      <c r="L49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7" spans="1:12" x14ac:dyDescent="0.2">
      <c r="A497" s="93">
        <v>483</v>
      </c>
      <c r="B497" s="238"/>
      <c r="C497" s="238"/>
      <c r="D497" s="239"/>
      <c r="E497" s="238"/>
      <c r="F497" s="68"/>
      <c r="G497" s="67"/>
      <c r="H497" s="64"/>
      <c r="I497" s="64"/>
      <c r="J497" s="226">
        <f>SUM(Seznam_dokladu[[#This Row],[Částka bez DPH]:[DPH]])</f>
        <v>0</v>
      </c>
      <c r="K497" s="95"/>
      <c r="L49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8" spans="1:12" x14ac:dyDescent="0.2">
      <c r="A498" s="93">
        <v>484</v>
      </c>
      <c r="B498" s="238"/>
      <c r="C498" s="238"/>
      <c r="D498" s="239"/>
      <c r="E498" s="238"/>
      <c r="F498" s="68"/>
      <c r="G498" s="67"/>
      <c r="H498" s="64"/>
      <c r="I498" s="64"/>
      <c r="J498" s="226">
        <f>SUM(Seznam_dokladu[[#This Row],[Částka bez DPH]:[DPH]])</f>
        <v>0</v>
      </c>
      <c r="K498" s="95"/>
      <c r="L49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9" spans="1:12" x14ac:dyDescent="0.2">
      <c r="A499" s="93">
        <v>485</v>
      </c>
      <c r="B499" s="238"/>
      <c r="C499" s="238"/>
      <c r="D499" s="239"/>
      <c r="E499" s="238"/>
      <c r="F499" s="68"/>
      <c r="G499" s="67"/>
      <c r="H499" s="64"/>
      <c r="I499" s="64"/>
      <c r="J499" s="226">
        <f>SUM(Seznam_dokladu[[#This Row],[Částka bez DPH]:[DPH]])</f>
        <v>0</v>
      </c>
      <c r="K499" s="95"/>
      <c r="L49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0" spans="1:12" x14ac:dyDescent="0.2">
      <c r="A500" s="93">
        <v>486</v>
      </c>
      <c r="B500" s="238"/>
      <c r="C500" s="238"/>
      <c r="D500" s="239"/>
      <c r="E500" s="238"/>
      <c r="F500" s="68"/>
      <c r="G500" s="67"/>
      <c r="H500" s="64"/>
      <c r="I500" s="64"/>
      <c r="J500" s="226">
        <f>SUM(Seznam_dokladu[[#This Row],[Částka bez DPH]:[DPH]])</f>
        <v>0</v>
      </c>
      <c r="K500" s="95"/>
      <c r="L50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1" spans="1:12" x14ac:dyDescent="0.2">
      <c r="A501" s="93">
        <v>487</v>
      </c>
      <c r="B501" s="238"/>
      <c r="C501" s="238"/>
      <c r="D501" s="239"/>
      <c r="E501" s="238"/>
      <c r="F501" s="68"/>
      <c r="G501" s="67"/>
      <c r="H501" s="64"/>
      <c r="I501" s="64"/>
      <c r="J501" s="226">
        <f>SUM(Seznam_dokladu[[#This Row],[Částka bez DPH]:[DPH]])</f>
        <v>0</v>
      </c>
      <c r="K501" s="95"/>
      <c r="L50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2" spans="1:12" x14ac:dyDescent="0.2">
      <c r="A502" s="93">
        <v>488</v>
      </c>
      <c r="B502" s="238"/>
      <c r="C502" s="238"/>
      <c r="D502" s="239"/>
      <c r="E502" s="238"/>
      <c r="F502" s="68"/>
      <c r="G502" s="67"/>
      <c r="H502" s="64"/>
      <c r="I502" s="64"/>
      <c r="J502" s="226">
        <f>SUM(Seznam_dokladu[[#This Row],[Částka bez DPH]:[DPH]])</f>
        <v>0</v>
      </c>
      <c r="K502" s="95"/>
      <c r="L50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3" spans="1:12" x14ac:dyDescent="0.2">
      <c r="A503" s="93">
        <v>489</v>
      </c>
      <c r="B503" s="238"/>
      <c r="C503" s="238"/>
      <c r="D503" s="239"/>
      <c r="E503" s="238"/>
      <c r="F503" s="68"/>
      <c r="G503" s="67"/>
      <c r="H503" s="64"/>
      <c r="I503" s="64"/>
      <c r="J503" s="226">
        <f>SUM(Seznam_dokladu[[#This Row],[Částka bez DPH]:[DPH]])</f>
        <v>0</v>
      </c>
      <c r="K503" s="95"/>
      <c r="L50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4" spans="1:12" x14ac:dyDescent="0.2">
      <c r="A504" s="93">
        <v>490</v>
      </c>
      <c r="B504" s="238"/>
      <c r="C504" s="238"/>
      <c r="D504" s="239"/>
      <c r="E504" s="238"/>
      <c r="F504" s="68"/>
      <c r="G504" s="67"/>
      <c r="H504" s="64"/>
      <c r="I504" s="64"/>
      <c r="J504" s="226">
        <f>SUM(Seznam_dokladu[[#This Row],[Částka bez DPH]:[DPH]])</f>
        <v>0</v>
      </c>
      <c r="K504" s="95"/>
      <c r="L50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5" spans="1:12" x14ac:dyDescent="0.2">
      <c r="A505" s="93">
        <v>491</v>
      </c>
      <c r="B505" s="238"/>
      <c r="C505" s="238"/>
      <c r="D505" s="239"/>
      <c r="E505" s="238"/>
      <c r="F505" s="68"/>
      <c r="G505" s="67"/>
      <c r="H505" s="64"/>
      <c r="I505" s="64"/>
      <c r="J505" s="226">
        <f>SUM(Seznam_dokladu[[#This Row],[Částka bez DPH]:[DPH]])</f>
        <v>0</v>
      </c>
      <c r="K505" s="95"/>
      <c r="L505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6" spans="1:12" x14ac:dyDescent="0.2">
      <c r="A506" s="93">
        <v>492</v>
      </c>
      <c r="B506" s="238"/>
      <c r="C506" s="238"/>
      <c r="D506" s="239"/>
      <c r="E506" s="238"/>
      <c r="F506" s="68"/>
      <c r="G506" s="67"/>
      <c r="H506" s="64"/>
      <c r="I506" s="64"/>
      <c r="J506" s="226">
        <f>SUM(Seznam_dokladu[[#This Row],[Částka bez DPH]:[DPH]])</f>
        <v>0</v>
      </c>
      <c r="K506" s="95"/>
      <c r="L506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7" spans="1:12" x14ac:dyDescent="0.2">
      <c r="A507" s="93">
        <v>493</v>
      </c>
      <c r="B507" s="238"/>
      <c r="C507" s="238"/>
      <c r="D507" s="239"/>
      <c r="E507" s="238"/>
      <c r="F507" s="68"/>
      <c r="G507" s="67"/>
      <c r="H507" s="64"/>
      <c r="I507" s="64"/>
      <c r="J507" s="226">
        <f>SUM(Seznam_dokladu[[#This Row],[Částka bez DPH]:[DPH]])</f>
        <v>0</v>
      </c>
      <c r="K507" s="95"/>
      <c r="L507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8" spans="1:12" x14ac:dyDescent="0.2">
      <c r="A508" s="93">
        <v>494</v>
      </c>
      <c r="B508" s="238"/>
      <c r="C508" s="238"/>
      <c r="D508" s="239"/>
      <c r="E508" s="238"/>
      <c r="F508" s="68"/>
      <c r="G508" s="67"/>
      <c r="H508" s="64"/>
      <c r="I508" s="64"/>
      <c r="J508" s="226">
        <f>SUM(Seznam_dokladu[[#This Row],[Částka bez DPH]:[DPH]])</f>
        <v>0</v>
      </c>
      <c r="K508" s="95"/>
      <c r="L508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9" spans="1:12" x14ac:dyDescent="0.2">
      <c r="A509" s="93">
        <v>495</v>
      </c>
      <c r="B509" s="238"/>
      <c r="C509" s="238"/>
      <c r="D509" s="239"/>
      <c r="E509" s="238"/>
      <c r="F509" s="68"/>
      <c r="G509" s="67"/>
      <c r="H509" s="64"/>
      <c r="I509" s="64"/>
      <c r="J509" s="226">
        <f>SUM(Seznam_dokladu[[#This Row],[Částka bez DPH]:[DPH]])</f>
        <v>0</v>
      </c>
      <c r="K509" s="95"/>
      <c r="L509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0" spans="1:12" x14ac:dyDescent="0.2">
      <c r="A510" s="93">
        <v>496</v>
      </c>
      <c r="B510" s="238"/>
      <c r="C510" s="238"/>
      <c r="D510" s="239"/>
      <c r="E510" s="238"/>
      <c r="F510" s="68"/>
      <c r="G510" s="67"/>
      <c r="H510" s="64"/>
      <c r="I510" s="64"/>
      <c r="J510" s="226">
        <f>SUM(Seznam_dokladu[[#This Row],[Částka bez DPH]:[DPH]])</f>
        <v>0</v>
      </c>
      <c r="K510" s="95"/>
      <c r="L510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1" spans="1:12" x14ac:dyDescent="0.2">
      <c r="A511" s="93">
        <v>497</v>
      </c>
      <c r="B511" s="238"/>
      <c r="C511" s="238"/>
      <c r="D511" s="239"/>
      <c r="E511" s="238"/>
      <c r="F511" s="68"/>
      <c r="G511" s="67"/>
      <c r="H511" s="64"/>
      <c r="I511" s="64"/>
      <c r="J511" s="226">
        <f>SUM(Seznam_dokladu[[#This Row],[Částka bez DPH]:[DPH]])</f>
        <v>0</v>
      </c>
      <c r="K511" s="95"/>
      <c r="L511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2" spans="1:12" x14ac:dyDescent="0.2">
      <c r="A512" s="93">
        <v>498</v>
      </c>
      <c r="B512" s="238"/>
      <c r="C512" s="238"/>
      <c r="D512" s="239"/>
      <c r="E512" s="238"/>
      <c r="F512" s="68"/>
      <c r="G512" s="67"/>
      <c r="H512" s="64"/>
      <c r="I512" s="64"/>
      <c r="J512" s="226">
        <f>SUM(Seznam_dokladu[[#This Row],[Částka bez DPH]:[DPH]])</f>
        <v>0</v>
      </c>
      <c r="K512" s="95"/>
      <c r="L512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3" spans="1:12" x14ac:dyDescent="0.2">
      <c r="A513" s="93">
        <v>499</v>
      </c>
      <c r="B513" s="238"/>
      <c r="C513" s="238"/>
      <c r="D513" s="239"/>
      <c r="E513" s="238"/>
      <c r="F513" s="68"/>
      <c r="G513" s="67"/>
      <c r="H513" s="64"/>
      <c r="I513" s="64"/>
      <c r="J513" s="226">
        <f>SUM(Seznam_dokladu[[#This Row],[Částka bez DPH]:[DPH]])</f>
        <v>0</v>
      </c>
      <c r="K513" s="95"/>
      <c r="L513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4" spans="1:12" ht="14.45" customHeight="1" x14ac:dyDescent="0.2">
      <c r="A514" s="100">
        <v>500</v>
      </c>
      <c r="B514" s="240"/>
      <c r="C514" s="240"/>
      <c r="D514" s="241"/>
      <c r="E514" s="240"/>
      <c r="F514" s="102"/>
      <c r="G514" s="101"/>
      <c r="H514" s="103"/>
      <c r="I514" s="103"/>
      <c r="J514" s="227">
        <f>SUM(Seznam_dokladu[[#This Row],[Částka bez DPH]:[DPH]])</f>
        <v>0</v>
      </c>
      <c r="K514" s="104"/>
      <c r="L514" s="177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5" spans="1:12" x14ac:dyDescent="0.2">
      <c r="J515" s="75"/>
    </row>
  </sheetData>
  <sheetProtection algorithmName="SHA-512" hashValue="vEB4SNpDDQx1AvwZEx9xBFWj7TaXiCbuIsKg9L+LJ1P6zQXLqvcYASp4nGPtXou3pScOzP0xTI4XsAQLv/6v8g==" saltValue="1xcn7vcDlU0AKlmkImU4Jg==" spinCount="100000" sheet="1" formatCells="0" formatColumns="0" formatRows="0" insertColumns="0" insertRows="0" insertHyperlinks="0" deleteColumns="0" deleteRows="0"/>
  <mergeCells count="13">
    <mergeCell ref="E2:G2"/>
    <mergeCell ref="E7:E8"/>
    <mergeCell ref="F7:F8"/>
    <mergeCell ref="G7:G8"/>
    <mergeCell ref="H7:H8"/>
    <mergeCell ref="E9:E10"/>
    <mergeCell ref="F9:F10"/>
    <mergeCell ref="G9:G10"/>
    <mergeCell ref="H9:H10"/>
    <mergeCell ref="E11:E12"/>
    <mergeCell ref="F11:F12"/>
    <mergeCell ref="G11:G12"/>
    <mergeCell ref="H11:H12"/>
  </mergeCells>
  <conditionalFormatting sqref="H7">
    <cfRule type="cellIs" dxfId="26" priority="72" operator="greaterThan">
      <formula>$G$7</formula>
    </cfRule>
  </conditionalFormatting>
  <conditionalFormatting sqref="H9">
    <cfRule type="cellIs" dxfId="25" priority="74" operator="greaterThan">
      <formula>$G$9</formula>
    </cfRule>
  </conditionalFormatting>
  <conditionalFormatting sqref="H11">
    <cfRule type="cellIs" dxfId="24" priority="75" operator="greaterThan">
      <formula>$G$11</formula>
    </cfRule>
  </conditionalFormatting>
  <conditionalFormatting sqref="I8:J12">
    <cfRule type="cellIs" dxfId="23" priority="13" operator="notEqual">
      <formula>"OK"</formula>
    </cfRule>
    <cfRule type="cellIs" dxfId="22" priority="14" operator="equal">
      <formula>"OK"</formula>
    </cfRule>
  </conditionalFormatting>
  <conditionalFormatting sqref="I7:J7">
    <cfRule type="cellIs" dxfId="21" priority="11" operator="notEqual">
      <formula>"OK"</formula>
    </cfRule>
    <cfRule type="cellIs" dxfId="20" priority="12" operator="equal">
      <formula>"OK"</formula>
    </cfRule>
  </conditionalFormatting>
  <conditionalFormatting sqref="G4">
    <cfRule type="cellIs" dxfId="19" priority="9" operator="equal">
      <formula>0</formula>
    </cfRule>
    <cfRule type="cellIs" dxfId="18" priority="10" operator="notEqual">
      <formula>$F$4</formula>
    </cfRule>
  </conditionalFormatting>
  <conditionalFormatting sqref="K15:K514">
    <cfRule type="cellIs" dxfId="17" priority="1" operator="greaterThan">
      <formula>$H15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landscape" r:id="rId1"/>
  <ignoredErrors>
    <ignoredError sqref="I10 I8" 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notEqual" id="{E20141FC-AA06-4B73-8897-86442261B96C}">
            <xm:f>'2. Náklady'!$D$7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H7:H8</xm:sqref>
        </x14:conditionalFormatting>
        <x14:conditionalFormatting xmlns:xm="http://schemas.microsoft.com/office/excel/2006/main">
          <x14:cfRule type="cellIs" priority="5" operator="notEqual" id="{6B7DF6E0-677E-49E7-BD73-FD933CCF2B13}">
            <xm:f>'2. Náklady'!$D$9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H9:H10</xm:sqref>
        </x14:conditionalFormatting>
        <x14:conditionalFormatting xmlns:xm="http://schemas.microsoft.com/office/excel/2006/main">
          <x14:cfRule type="cellIs" priority="4" operator="notEqual" id="{D8637468-B55C-41D8-8F51-8E09DB70EBD0}">
            <xm:f>'2. Náklady'!$D$11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H11:H12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8"/>
  <sheetViews>
    <sheetView workbookViewId="0"/>
  </sheetViews>
  <sheetFormatPr defaultColWidth="9.140625" defaultRowHeight="15" x14ac:dyDescent="0.25"/>
  <cols>
    <col min="1" max="1" width="29.28515625" style="1" customWidth="1"/>
    <col min="2" max="16384" width="9.140625" style="1"/>
  </cols>
  <sheetData>
    <row r="1" spans="1:1" x14ac:dyDescent="0.25">
      <c r="A1" s="246"/>
    </row>
    <row r="2" spans="1:1" x14ac:dyDescent="0.25">
      <c r="A2" s="247" t="s">
        <v>1</v>
      </c>
    </row>
    <row r="3" spans="1:1" x14ac:dyDescent="0.25">
      <c r="A3" s="156" t="s">
        <v>142</v>
      </c>
    </row>
    <row r="4" spans="1:1" x14ac:dyDescent="0.25">
      <c r="A4" s="156" t="s">
        <v>143</v>
      </c>
    </row>
    <row r="5" spans="1:1" x14ac:dyDescent="0.25">
      <c r="A5" s="156" t="s">
        <v>144</v>
      </c>
    </row>
    <row r="6" spans="1:1" x14ac:dyDescent="0.25">
      <c r="A6" s="156" t="s">
        <v>145</v>
      </c>
    </row>
    <row r="7" spans="1:1" x14ac:dyDescent="0.25">
      <c r="A7" s="156" t="s">
        <v>146</v>
      </c>
    </row>
    <row r="8" spans="1:1" x14ac:dyDescent="0.25">
      <c r="A8" s="156"/>
    </row>
    <row r="9" spans="1:1" x14ac:dyDescent="0.25">
      <c r="A9" s="156"/>
    </row>
    <row r="10" spans="1:1" x14ac:dyDescent="0.25">
      <c r="A10" s="247" t="s">
        <v>137</v>
      </c>
    </row>
    <row r="11" spans="1:1" x14ac:dyDescent="0.25">
      <c r="A11" s="75" t="s">
        <v>138</v>
      </c>
    </row>
    <row r="12" spans="1:1" x14ac:dyDescent="0.25">
      <c r="A12" s="75" t="s">
        <v>139</v>
      </c>
    </row>
    <row r="13" spans="1:1" x14ac:dyDescent="0.25">
      <c r="A13" s="75"/>
    </row>
    <row r="14" spans="1:1" x14ac:dyDescent="0.25">
      <c r="A14" s="248" t="s">
        <v>1</v>
      </c>
    </row>
    <row r="15" spans="1:1" x14ac:dyDescent="0.25">
      <c r="A15" s="249" t="s">
        <v>175</v>
      </c>
    </row>
    <row r="16" spans="1:1" x14ac:dyDescent="0.25">
      <c r="A16" s="249" t="s">
        <v>176</v>
      </c>
    </row>
    <row r="17" spans="1:1" x14ac:dyDescent="0.25">
      <c r="A17" s="249" t="s">
        <v>177</v>
      </c>
    </row>
    <row r="18" spans="1:1" x14ac:dyDescent="0.25">
      <c r="A18" s="249" t="s">
        <v>178</v>
      </c>
    </row>
  </sheetData>
  <sheetProtection algorithmName="SHA-512" hashValue="vjF3ve0oA6C29lqyD6YemwO+bDoUC/g6ows7Kfo2cie0SHpySttkaqb6ErrPPnO1zb6Aj4qyb9Nv1/eYLQl+Vw==" saltValue="U4F/cQA5Qe66cxQPBiy/Ig==" spinCount="100000" sheet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1. Souhrn</vt:lpstr>
      <vt:lpstr>2. Náklady</vt:lpstr>
      <vt:lpstr>3. Zdroje</vt:lpstr>
      <vt:lpstr>4. Seznam dokladů</vt:lpstr>
      <vt:lpstr>5. Data</vt:lpstr>
      <vt:lpstr>'1. Souhrn'!Oblast_tisku</vt:lpstr>
      <vt:lpstr>'2. Náklady'!Oblast_tisku</vt:lpstr>
      <vt:lpstr>'3. Zdroje'!Oblast_tisku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2023-01-10T10:50:30Z</dcterms:modified>
</cp:coreProperties>
</file>