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600" windowHeight="11760"/>
  </bookViews>
  <sheets>
    <sheet name="setříděné bodování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161" i="1" l="1"/>
  <c r="J163" i="1"/>
  <c r="K161" i="1" l="1"/>
  <c r="K163" i="1" s="1"/>
  <c r="H158" i="1" l="1"/>
  <c r="H152" i="1"/>
  <c r="H145" i="1"/>
  <c r="H140" i="1"/>
  <c r="H125" i="1"/>
  <c r="H119" i="1"/>
  <c r="H113" i="1"/>
  <c r="H104" i="1"/>
  <c r="H89" i="1"/>
  <c r="H58" i="1"/>
  <c r="H161" i="1" l="1"/>
  <c r="H163" i="1"/>
  <c r="F159" i="1"/>
  <c r="E159" i="1"/>
</calcChain>
</file>

<file path=xl/sharedStrings.xml><?xml version="1.0" encoding="utf-8"?>
<sst xmlns="http://schemas.openxmlformats.org/spreadsheetml/2006/main" count="428" uniqueCount="270">
  <si>
    <t>Žadatel</t>
  </si>
  <si>
    <t>Právní forma</t>
  </si>
  <si>
    <t>Projekt</t>
  </si>
  <si>
    <t>Celkové náklady</t>
  </si>
  <si>
    <t>Požad. dotace</t>
  </si>
  <si>
    <t>Okruh 1 - Hudební festivaly</t>
  </si>
  <si>
    <t>2 hp production s.r.o.</t>
  </si>
  <si>
    <t>s.r.o.</t>
  </si>
  <si>
    <t>AghaRTA Prague Jazz Festival 2015,2016,2017</t>
  </si>
  <si>
    <t>A.M.P. Jaromír Hanzlík - Alternative Music Production</t>
  </si>
  <si>
    <t>fyzická osoba</t>
  </si>
  <si>
    <t>Festival nepopulární hudby Eurotrialog Mikulov 2015 - 17. ročník</t>
  </si>
  <si>
    <t>Sbohem a řetěz - pocta a koncert k nedožitým 50 Filipa Topola</t>
  </si>
  <si>
    <t xml:space="preserve">A.M.P. Jaromír Hanzlík - Alternative Music Production     </t>
  </si>
  <si>
    <t>SLET BUBENÍKŮ 2015</t>
  </si>
  <si>
    <t>Alternativa pro kulturu</t>
  </si>
  <si>
    <t>občanské sdružení</t>
  </si>
  <si>
    <t>JAZZINEC - mezinárodní hudební festival</t>
  </si>
  <si>
    <t>Ameba Production spol. s r.o.</t>
  </si>
  <si>
    <t>Rock For People 2015</t>
  </si>
  <si>
    <t>Beat Promotion</t>
  </si>
  <si>
    <t>LET IT ROLL FESTIVAL OPEN AIR - Ninja Tune stage</t>
  </si>
  <si>
    <t>Blues Alive s.r.o.</t>
  </si>
  <si>
    <t>Blues Aperitiv, Blues Alive 2015 (dvacátý ročník)</t>
  </si>
  <si>
    <t>Bohemia JazzFest o.p.s.</t>
  </si>
  <si>
    <t>o.p.s.</t>
  </si>
  <si>
    <t>Bohemia JazzFest - Mezinárodní hudební festival</t>
  </si>
  <si>
    <t>Boris Urbánek – Paradise music</t>
  </si>
  <si>
    <t>JAZZ OPEN OSTRAVA 2015</t>
  </si>
  <si>
    <t>Colour Production, spol. s.r.o.</t>
  </si>
  <si>
    <t>Festival v ulicích</t>
  </si>
  <si>
    <t>Elekce o.s.</t>
  </si>
  <si>
    <t>ELEKCE 2015 - SPOLUPRÁCE</t>
  </si>
  <si>
    <t>Fléda s.r.o.</t>
  </si>
  <si>
    <t>Echoes (of Future)</t>
  </si>
  <si>
    <t>Goliart o.s.</t>
  </si>
  <si>
    <t>Hudební ceny Vinyla 2015 +  Průběžný festival „Vinyla 2015“</t>
  </si>
  <si>
    <t>Championship Music s.r.o.</t>
  </si>
  <si>
    <t>Struneři - festival</t>
  </si>
  <si>
    <t xml:space="preserve">IP sport &amp; art, o.p.s. </t>
  </si>
  <si>
    <t>Festival španělské kultury IBÉRICA 2015</t>
  </si>
  <si>
    <t>J.D.Production, s.r.o.</t>
  </si>
  <si>
    <t>CZ&amp;SK JAZZ WEEKEND</t>
  </si>
  <si>
    <t>Jan Svatoš</t>
  </si>
  <si>
    <t>Doteky Afriky</t>
  </si>
  <si>
    <t>JAZZFESTBRNO, o.p.s.</t>
  </si>
  <si>
    <t>Mezinárodní jazzový festival JAZZFESTBRNO 2015</t>
  </si>
  <si>
    <t>Kateřina Polívková</t>
  </si>
  <si>
    <t>RYTMY AFRIKY 2015 – festival africké hudby a tance</t>
  </si>
  <si>
    <t>Kentaur Media, s.r.o</t>
  </si>
  <si>
    <t>Jazz čtyř kontinentů 2015</t>
  </si>
  <si>
    <t>Kolektiv A.M.180</t>
  </si>
  <si>
    <t>občanské sdružení/o.s.</t>
  </si>
  <si>
    <t>Creepy Teepee Festival 2015</t>
  </si>
  <si>
    <t>kontrapunkt, z. s.</t>
  </si>
  <si>
    <t>zapsaný spolek</t>
  </si>
  <si>
    <t>Jazz jde městem / Jazz Goes to Town 2015</t>
  </si>
  <si>
    <t>Kultura a volný čas Mohelnice, nezisková o.p.s.</t>
  </si>
  <si>
    <t>Hudební festival Fingers Up</t>
  </si>
  <si>
    <t>Kulturní zařízení města Valašského Meziříčí</t>
  </si>
  <si>
    <t>příspěvková organizace</t>
  </si>
  <si>
    <t>Valašský špalíček 2015</t>
  </si>
  <si>
    <t>LIVER MUSIC</t>
  </si>
  <si>
    <t>BlueFest</t>
  </si>
  <si>
    <t>PRAGUE INTERNATIONAL BLUENIGHTS</t>
  </si>
  <si>
    <t>MEZINÁRODNÍ VÍKEND ŽEN</t>
  </si>
  <si>
    <t xml:space="preserve">Lunchmeat  </t>
  </si>
  <si>
    <t>spolek</t>
  </si>
  <si>
    <t>Lunchmeat 2015 - festival pokročilé elektronické hudby, vizuálního umění a nových médií</t>
  </si>
  <si>
    <t>Martina Součková</t>
  </si>
  <si>
    <t>NA JEDNOM BŘEHU - 13. ROČNÍK WORLD MUSIC FESTIVALU</t>
  </si>
  <si>
    <t>Město Kopidlno</t>
  </si>
  <si>
    <t>obec</t>
  </si>
  <si>
    <t>FESTIVALY KOPIDLNO 2015</t>
  </si>
  <si>
    <t>Městské kulturní středisko v Náměšti nad Oslavou</t>
  </si>
  <si>
    <t>FOLKOVÉ PRÁZDNINY 2015</t>
  </si>
  <si>
    <t>Michal Hanzl</t>
  </si>
  <si>
    <t>Festival Litoměřický kořen 2015</t>
  </si>
  <si>
    <t>Nadační fond Přerovského jazzového festivalu</t>
  </si>
  <si>
    <t>nadace, nadační fond</t>
  </si>
  <si>
    <t>XXXII. Československý jazzový festival</t>
  </si>
  <si>
    <t>NB Trade, s.r.o.</t>
  </si>
  <si>
    <t>Bounty Rock Cafe Open Air</t>
  </si>
  <si>
    <t>Nerudný fest.cz, o.s.</t>
  </si>
  <si>
    <t>Mladí Ladí Jazz</t>
  </si>
  <si>
    <t>Občanské sdružení Porta</t>
  </si>
  <si>
    <t>Festival Porta</t>
  </si>
  <si>
    <t>Ostrovy</t>
  </si>
  <si>
    <t>United Islands Of Prague 2015</t>
  </si>
  <si>
    <t>P&amp;J Music s.r.o.</t>
  </si>
  <si>
    <t>10. FREE JAZZ FESTIVAL</t>
  </si>
  <si>
    <t>JAZZ MEETS WORLD 2015</t>
  </si>
  <si>
    <t>20. MEZINÁRODNÍ FESTIVAL JAZZOVÉHO PIANA - SÓLO RECITÁLY</t>
  </si>
  <si>
    <t xml:space="preserve">POLÍČKO, z. s. </t>
  </si>
  <si>
    <t>Multikulturní festival Colour Meeting</t>
  </si>
  <si>
    <t>Poradna pro integraci</t>
  </si>
  <si>
    <t>Festival Barevná planeta 16. ročník</t>
  </si>
  <si>
    <t>Prague Music Performance, o.s.</t>
  </si>
  <si>
    <t>Prague Music Performance Institute &amp; Festival (PMPIF)</t>
  </si>
  <si>
    <t>RACHOT PRODUCTION, s.r.o.</t>
  </si>
  <si>
    <t>RESPECT world music FESTIVAL 2015</t>
  </si>
  <si>
    <t>Robert Černý</t>
  </si>
  <si>
    <t>25. Setkání kytaristů</t>
  </si>
  <si>
    <t>Slovo 21, z. s.</t>
  </si>
  <si>
    <t>Světový romský festival Khamoro 2015</t>
  </si>
  <si>
    <t>Spolek pro obnovu Únětické kultury</t>
  </si>
  <si>
    <t>3. Český Ukulele Festival</t>
  </si>
  <si>
    <t>Stanislav Barek</t>
  </si>
  <si>
    <t>KYTARA NAPŘÍČ ŽÁNRY XVIII. ročník</t>
  </si>
  <si>
    <t>Stimul fetisval, o.s.</t>
  </si>
  <si>
    <t>STIMUL festival</t>
  </si>
  <si>
    <t>Unijazz – sdružení pro podporu kulturních aktivti</t>
  </si>
  <si>
    <t>Mezinárodní hudební festival ALTERNATIVA 2015</t>
  </si>
  <si>
    <t>Boskovice 2015 – festival pro židovskou čtvrť, hudební část</t>
  </si>
  <si>
    <t>Žebřiňák</t>
  </si>
  <si>
    <t>Multižánrový festival Beseda u Bigbítu 2015</t>
  </si>
  <si>
    <t>Okruh 2 - Koncertní projekty výjimečné dramaturgické objevnosti</t>
  </si>
  <si>
    <t>A2 o.p.s.</t>
  </si>
  <si>
    <t>A2+ - Platforma pro soudobou experimentální hudbu</t>
  </si>
  <si>
    <t xml:space="preserve">KontrA2punkt  2015 </t>
  </si>
  <si>
    <t>ART FRAME PALÁC AKROPOLIS,  s.r.o.</t>
  </si>
  <si>
    <t>EUROCONNECTIONS</t>
  </si>
  <si>
    <t>MUSIC INFINITY</t>
  </si>
  <si>
    <t>Asociace Mlok, o.s.</t>
  </si>
  <si>
    <t>Pražský improvizační orchestr – sezóna 2015</t>
  </si>
  <si>
    <t>Bludný kámen</t>
  </si>
  <si>
    <t>Stará síť na novou hudbu 2015</t>
  </si>
  <si>
    <t>Eventum</t>
  </si>
  <si>
    <t>Alternativní koncertní představení inspirovaná sochami Matyáše Brauna</t>
  </si>
  <si>
    <t>Filharmonie Brno, p.o.</t>
  </si>
  <si>
    <t>Abonentní řada Jazz &amp; World Music</t>
  </si>
  <si>
    <t>HOT JAZZ s.r.o.</t>
  </si>
  <si>
    <t>Ondřej Havelka a jeho Melody Makers / Nás to tady furt baví / 20. koncertní sezóna</t>
  </si>
  <si>
    <t>Kulturní centrum Pardubice</t>
  </si>
  <si>
    <t>Electroconnexion 2015</t>
  </si>
  <si>
    <t>Jazzconnexion 2015</t>
  </si>
  <si>
    <t>Level B production, s.r.o.</t>
  </si>
  <si>
    <t>Enfilade</t>
  </si>
  <si>
    <t>MeetFactory, o.p.s.</t>
  </si>
  <si>
    <t>Kontakt 2015</t>
  </si>
  <si>
    <t>Mgr. Halina Františáková, Umělecká agentura Presto</t>
  </si>
  <si>
    <t>Krajinou domova</t>
  </si>
  <si>
    <t>Michael Tardík</t>
  </si>
  <si>
    <t>NEW WAVE PRAHA</t>
  </si>
  <si>
    <t>MOVE Association, s.r.o.</t>
  </si>
  <si>
    <t>On Air - Terminal B (7. ročník)</t>
  </si>
  <si>
    <t>o. s. Paradox</t>
  </si>
  <si>
    <t>Cross - The forms of alternative music</t>
  </si>
  <si>
    <t>Občanské sdružení Otaart</t>
  </si>
  <si>
    <t>Žena tvrdí muziku</t>
  </si>
  <si>
    <t>Výjimečné osobnosti současné alternativní hudby</t>
  </si>
  <si>
    <t>PETRA LUDVÍKOVÁ</t>
  </si>
  <si>
    <t>FEMME FATALE</t>
  </si>
  <si>
    <t>PGT Promo</t>
  </si>
  <si>
    <t>Sanctuary.cz 2015</t>
  </si>
  <si>
    <t>OTHER MUSIC 2015</t>
  </si>
  <si>
    <t>RESPECT PLUS 2015</t>
  </si>
  <si>
    <t>společnost LMB</t>
  </si>
  <si>
    <t>Futurum experimental - hudební laboratoř</t>
  </si>
  <si>
    <t>Now!</t>
  </si>
  <si>
    <t>Spolek přátel olomouckého jazzu, o.s.</t>
  </si>
  <si>
    <t>Celoroční činnost Jazz Tibet Clubu</t>
  </si>
  <si>
    <t>TJ Sokol v Jihlavě</t>
  </si>
  <si>
    <t>Koncertní řada současné hudby v prostoru DIOD Jihlava</t>
  </si>
  <si>
    <t>Veselské kulturní centrum, o.p.s.</t>
  </si>
  <si>
    <t>Cyklus koncertů "foajé"</t>
  </si>
  <si>
    <t>Zdeněk Krejčí</t>
  </si>
  <si>
    <t>Jazzsix 2015</t>
  </si>
  <si>
    <t>Okruh 3 - Interdisciplinární projekty s těžištěm v hudebním umění</t>
  </si>
  <si>
    <t>108 Hz</t>
  </si>
  <si>
    <t>Prague Shakuhachi Festival 2015</t>
  </si>
  <si>
    <t>Agentura pro rozvoj Broumovska</t>
  </si>
  <si>
    <t>ArtCafé - sezona 2015</t>
  </si>
  <si>
    <t>Hudební doprovodný program LFŠ 2015 - Film a živá hudba</t>
  </si>
  <si>
    <t>Pohyb-Zvuk-Prostor 2015</t>
  </si>
  <si>
    <t>Divadlo Continuo</t>
  </si>
  <si>
    <t>Ancient Future</t>
  </si>
  <si>
    <t>Feng-yün Song z.s.</t>
  </si>
  <si>
    <t>Songfest.cz 2015 - Vítání roku ovce</t>
  </si>
  <si>
    <t>Hana Železná</t>
  </si>
  <si>
    <t xml:space="preserve">ŠUM </t>
  </si>
  <si>
    <t>KULTURA A SPORT CHOMUTOV s.r.o.</t>
  </si>
  <si>
    <t>HORYDOLY FEST</t>
  </si>
  <si>
    <t>Výchovné koncerty (20 koncertů)</t>
  </si>
  <si>
    <t>Skrze umění</t>
  </si>
  <si>
    <t>Opera Povera</t>
  </si>
  <si>
    <t>ECHO - METAMORPHOSES I</t>
  </si>
  <si>
    <t>Pastiche Filmz</t>
  </si>
  <si>
    <t>Přehlídka PAF - Proměny audiovizuální performance po roce 2000</t>
  </si>
  <si>
    <t>Storm club</t>
  </si>
  <si>
    <t>Storm club - unikátní hudební prostor</t>
  </si>
  <si>
    <t>Okruh 4 - Tvůrčí dílny, kurzy, soutěže</t>
  </si>
  <si>
    <t>Artual, o. s.</t>
  </si>
  <si>
    <t>Art to all: Music</t>
  </si>
  <si>
    <t>JazzPrix</t>
  </si>
  <si>
    <t>CIANT - Mezinárodní centrum pro umění a nové technologie</t>
  </si>
  <si>
    <t>STREAMS</t>
  </si>
  <si>
    <t>Česká jazzová společnost</t>
  </si>
  <si>
    <t>Czech Jazz Workshop 2015</t>
  </si>
  <si>
    <t>Institut moderní hudby, o.s.</t>
  </si>
  <si>
    <t>Děti, mládež a moderní technologie v hudbě</t>
  </si>
  <si>
    <t>o.s. Hlasohled</t>
  </si>
  <si>
    <t>Hlasohled - centrum pro práci s lidským hlasem</t>
  </si>
  <si>
    <t>Slávek Janoušek        (vl.jm. dle OP Miroslav Janoušek)</t>
  </si>
  <si>
    <t>OSVČ</t>
  </si>
  <si>
    <t>Textová dílna a její aktivity</t>
  </si>
  <si>
    <t>Okruh 5a - Příprava vydání hudebních edic; odborných knižních, lexikografických a encyklopedických prací českých autorů z hudební oblasti</t>
  </si>
  <si>
    <t>Bohemia JazzFest -10 let - fotografická publikace</t>
  </si>
  <si>
    <t>Okruh 5b - Vydávání  hudebních edic; odborných knižních, lexikografických a encyklopedických prací českých autorů z hudební oblasti</t>
  </si>
  <si>
    <t>Galén, spol. s r.o.</t>
  </si>
  <si>
    <t>Jan Burian a Jiří Dědeček: Live</t>
  </si>
  <si>
    <t>Jan Burian: Jiná doba</t>
  </si>
  <si>
    <t>Okruh 6 - Odborné periodické publikace (časopisy)</t>
  </si>
  <si>
    <t>A2 kulturní čtrnáctideník - rubrika Hudba</t>
  </si>
  <si>
    <t>Hudební informační středisko, o.p.s.</t>
  </si>
  <si>
    <t>Časopis HIS VOICE</t>
  </si>
  <si>
    <t xml:space="preserve">One&amp;One Company </t>
  </si>
  <si>
    <t>Rock&amp;Pop 25 let</t>
  </si>
  <si>
    <t>Kulturní magazín UNI</t>
  </si>
  <si>
    <t>Okruh 7 - Nahrávání, výroba, rozmnožování, sdělování zvukových a zvukově-obrazových záznamů (CD, DVD)</t>
  </si>
  <si>
    <t>Valkýra vydává Valkýru</t>
  </si>
  <si>
    <t>s. r. o.</t>
  </si>
  <si>
    <t>BROLN a Jarmila Šuláková</t>
  </si>
  <si>
    <t>Hot Jazz</t>
  </si>
  <si>
    <t>Edice Fonogram - remixy</t>
  </si>
  <si>
    <t>Charvát Alexej - SVENGALI</t>
  </si>
  <si>
    <t>Zuzana Dumková: Zuzana</t>
  </si>
  <si>
    <t>Nejtek, Šoltis, Honzák, Hrubý: The Quartet</t>
  </si>
  <si>
    <t>Milan Páleš – Indies Scope</t>
  </si>
  <si>
    <t>A Tribute to Vladimír Mišík CD</t>
  </si>
  <si>
    <t>Dvě CD Anotologie moravské lidové hudby  – Písně svatební a Písně verbířské a zbojné</t>
  </si>
  <si>
    <t>Tvorba Oldřicha Janoty na 8CD</t>
  </si>
  <si>
    <t>Petr Ostrouchov</t>
  </si>
  <si>
    <t>CD Beata Hlavenková</t>
  </si>
  <si>
    <t>CD Concept Art Orchestra</t>
  </si>
  <si>
    <t>CD Liška - Malina - Nejtek</t>
  </si>
  <si>
    <t>Ústav úžasu</t>
  </si>
  <si>
    <t>Nové CD (vinyl) kapely Střídmí klusáci v kulisách višní</t>
  </si>
  <si>
    <t>Okruh 8 - Hudebně informační a dokumentační činnost</t>
  </si>
  <si>
    <t>Struneři - teleizní série</t>
  </si>
  <si>
    <t>Muzeum a archiv populární hudby - POPMUSEUM</t>
  </si>
  <si>
    <t>Zpracování výstřižkového, časopiseckého a nahrávkového fondu Zdeňka a Petra Slabých</t>
  </si>
  <si>
    <t>Celoroční hudebně informační činnost a dokumentační činnost</t>
  </si>
  <si>
    <t>Okruh 9 - Hudební konference</t>
  </si>
  <si>
    <t>Silesian Music Crossroads</t>
  </si>
  <si>
    <t>Showcase festival: club camp Brno</t>
  </si>
  <si>
    <t>Kolokvium od folkloru k world music 2015</t>
  </si>
  <si>
    <t>Nouvelle Prague s. r.o.</t>
  </si>
  <si>
    <t>Nouvelle Prague 2015</t>
  </si>
  <si>
    <t>KONFERENCE HLASOHLED 2015</t>
  </si>
  <si>
    <t>Okruh 10 - Plzeň - evropské hlavní město kultury</t>
  </si>
  <si>
    <t>ArtProm s.r.o.</t>
  </si>
  <si>
    <t>Multižánrový festival Živá ulice – Plzeňská setkání 2015</t>
  </si>
  <si>
    <t>Baroko v Čechách z.s.</t>
  </si>
  <si>
    <t>Probouzení Nečtinské kaple</t>
  </si>
  <si>
    <t>Ivo Hucl</t>
  </si>
  <si>
    <t>Ryoji Ikeda-Test Pattern [N°7]</t>
  </si>
  <si>
    <t>Pink Penguin s.r.o.</t>
  </si>
  <si>
    <t>FESTIVAL BABYLON 2015</t>
  </si>
  <si>
    <t>KA - ALTERNATIVNÍ HUDBA 2015</t>
  </si>
  <si>
    <t>Body celkem</t>
  </si>
  <si>
    <t>Dotace</t>
  </si>
  <si>
    <t>Víceleté
A/N</t>
  </si>
  <si>
    <t>zbývá</t>
  </si>
  <si>
    <t>zapsaný ústav</t>
  </si>
  <si>
    <t>nesplněny podmínky vyúčtování</t>
  </si>
  <si>
    <t>AČFK servis, s.r.o.</t>
  </si>
  <si>
    <t>"JAZZ DOCK GUITAR DAYS 2015"</t>
  </si>
  <si>
    <t>Návrh 2016</t>
  </si>
  <si>
    <t>Návrh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</si>
</sst>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/>
    </xf>
    <xf numFmtId="3" fontId="0" fillId="4" borderId="1" xfId="0" applyNumberFormat="1" applyFill="1" applyBorder="1" applyAlignment="1">
      <alignment horizontal="right" wrapText="1"/>
    </xf>
    <xf numFmtId="3" fontId="0" fillId="5" borderId="1" xfId="0" applyNumberFormat="1" applyFill="1" applyBorder="1" applyAlignment="1">
      <alignment horizontal="right"/>
    </xf>
    <xf numFmtId="3" fontId="1" fillId="4" borderId="1" xfId="0" applyNumberFormat="1" applyFont="1" applyFill="1" applyBorder="1" applyAlignment="1">
      <alignment horizontal="right" wrapText="1"/>
    </xf>
    <xf numFmtId="3" fontId="1" fillId="5" borderId="1" xfId="0" applyNumberFormat="1" applyFont="1" applyFill="1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2" borderId="6" xfId="0" applyFill="1" applyBorder="1" applyAlignment="1">
      <alignment wrapText="1"/>
    </xf>
    <xf numFmtId="0" fontId="0" fillId="3" borderId="6" xfId="0" applyFill="1" applyBorder="1" applyAlignment="1">
      <alignment wrapText="1"/>
    </xf>
    <xf numFmtId="164" fontId="0" fillId="4" borderId="6" xfId="0" applyNumberFormat="1" applyFill="1" applyBorder="1" applyAlignment="1">
      <alignment horizontal="center" wrapText="1"/>
    </xf>
    <xf numFmtId="164" fontId="0" fillId="5" borderId="6" xfId="0" applyNumberForma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wrapText="1"/>
    </xf>
    <xf numFmtId="0" fontId="0" fillId="3" borderId="5" xfId="0" applyFill="1" applyBorder="1" applyAlignment="1">
      <alignment wrapText="1"/>
    </xf>
    <xf numFmtId="3" fontId="0" fillId="4" borderId="5" xfId="0" applyNumberFormat="1" applyFill="1" applyBorder="1" applyAlignment="1">
      <alignment horizontal="right" wrapText="1"/>
    </xf>
    <xf numFmtId="3" fontId="0" fillId="5" borderId="5" xfId="0" applyNumberFormat="1" applyFill="1" applyBorder="1" applyAlignment="1">
      <alignment horizontal="right"/>
    </xf>
    <xf numFmtId="0" fontId="0" fillId="6" borderId="0" xfId="0" applyFill="1" applyBorder="1" applyAlignment="1">
      <alignment wrapText="1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wrapText="1"/>
    </xf>
    <xf numFmtId="3" fontId="0" fillId="4" borderId="6" xfId="0" applyNumberFormat="1" applyFill="1" applyBorder="1" applyAlignment="1">
      <alignment horizontal="right" wrapText="1"/>
    </xf>
    <xf numFmtId="3" fontId="0" fillId="5" borderId="6" xfId="0" applyNumberFormat="1" applyFill="1" applyBorder="1" applyAlignment="1">
      <alignment horizontal="right"/>
    </xf>
    <xf numFmtId="0" fontId="0" fillId="0" borderId="5" xfId="0" applyFill="1" applyBorder="1" applyAlignment="1">
      <alignment horizontal="left"/>
    </xf>
    <xf numFmtId="0" fontId="0" fillId="6" borderId="0" xfId="0" applyFill="1" applyBorder="1" applyAlignment="1"/>
    <xf numFmtId="0" fontId="0" fillId="0" borderId="7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3" borderId="7" xfId="0" applyFill="1" applyBorder="1" applyAlignment="1">
      <alignment wrapText="1"/>
    </xf>
    <xf numFmtId="3" fontId="0" fillId="4" borderId="7" xfId="0" applyNumberFormat="1" applyFill="1" applyBorder="1" applyAlignment="1">
      <alignment horizontal="right" wrapText="1"/>
    </xf>
    <xf numFmtId="3" fontId="0" fillId="5" borderId="7" xfId="0" applyNumberFormat="1" applyFill="1" applyBorder="1" applyAlignment="1">
      <alignment horizontal="right"/>
    </xf>
    <xf numFmtId="0" fontId="0" fillId="6" borderId="3" xfId="0" applyFill="1" applyBorder="1" applyAlignment="1"/>
    <xf numFmtId="0" fontId="0" fillId="3" borderId="3" xfId="0" applyFill="1" applyBorder="1" applyAlignment="1">
      <alignment wrapText="1"/>
    </xf>
    <xf numFmtId="0" fontId="0" fillId="6" borderId="3" xfId="0" applyFill="1" applyBorder="1" applyAlignment="1">
      <alignment wrapText="1"/>
    </xf>
    <xf numFmtId="3" fontId="0" fillId="4" borderId="3" xfId="0" applyNumberFormat="1" applyFill="1" applyBorder="1" applyAlignment="1">
      <alignment horizontal="right" wrapText="1"/>
    </xf>
    <xf numFmtId="3" fontId="0" fillId="5" borderId="3" xfId="0" applyNumberFormat="1" applyFill="1" applyBorder="1" applyAlignment="1">
      <alignment horizontal="right"/>
    </xf>
    <xf numFmtId="0" fontId="0" fillId="6" borderId="2" xfId="0" applyFill="1" applyBorder="1"/>
    <xf numFmtId="3" fontId="0" fillId="6" borderId="0" xfId="0" applyNumberFormat="1" applyFill="1" applyBorder="1" applyAlignment="1">
      <alignment horizontal="right" wrapText="1"/>
    </xf>
    <xf numFmtId="3" fontId="0" fillId="6" borderId="0" xfId="0" applyNumberFormat="1" applyFill="1" applyBorder="1" applyAlignment="1">
      <alignment horizontal="right"/>
    </xf>
    <xf numFmtId="0" fontId="0" fillId="4" borderId="3" xfId="0" applyFill="1" applyBorder="1" applyAlignment="1">
      <alignment horizontal="center" wrapText="1"/>
    </xf>
    <xf numFmtId="164" fontId="0" fillId="5" borderId="3" xfId="0" applyNumberFormat="1" applyFill="1" applyBorder="1" applyAlignment="1">
      <alignment horizontal="center"/>
    </xf>
    <xf numFmtId="0" fontId="1" fillId="0" borderId="0" xfId="0" applyFont="1"/>
    <xf numFmtId="3" fontId="0" fillId="0" borderId="0" xfId="0" applyNumberFormat="1" applyFill="1" applyBorder="1"/>
    <xf numFmtId="4" fontId="0" fillId="0" borderId="5" xfId="0" applyNumberFormat="1" applyBorder="1"/>
    <xf numFmtId="4" fontId="0" fillId="0" borderId="1" xfId="0" applyNumberFormat="1" applyBorder="1"/>
    <xf numFmtId="0" fontId="0" fillId="0" borderId="6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7" borderId="6" xfId="0" applyFill="1" applyBorder="1" applyAlignment="1">
      <alignment horizontal="left"/>
    </xf>
    <xf numFmtId="0" fontId="0" fillId="7" borderId="6" xfId="0" applyFill="1" applyBorder="1" applyAlignment="1">
      <alignment wrapText="1"/>
    </xf>
    <xf numFmtId="4" fontId="0" fillId="0" borderId="8" xfId="0" applyNumberFormat="1" applyBorder="1"/>
    <xf numFmtId="4" fontId="0" fillId="0" borderId="4" xfId="0" applyNumberFormat="1" applyBorder="1"/>
    <xf numFmtId="0" fontId="0" fillId="6" borderId="9" xfId="0" applyFill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wrapText="1"/>
    </xf>
    <xf numFmtId="0" fontId="0" fillId="3" borderId="11" xfId="0" applyFill="1" applyBorder="1" applyAlignment="1">
      <alignment wrapText="1"/>
    </xf>
    <xf numFmtId="3" fontId="0" fillId="4" borderId="11" xfId="0" applyNumberFormat="1" applyFill="1" applyBorder="1" applyAlignment="1">
      <alignment horizontal="right" wrapText="1"/>
    </xf>
    <xf numFmtId="3" fontId="0" fillId="5" borderId="11" xfId="0" applyNumberFormat="1" applyFill="1" applyBorder="1" applyAlignment="1">
      <alignment horizontal="right"/>
    </xf>
    <xf numFmtId="0" fontId="0" fillId="0" borderId="16" xfId="0" applyBorder="1"/>
    <xf numFmtId="0" fontId="0" fillId="0" borderId="18" xfId="0" applyBorder="1"/>
    <xf numFmtId="0" fontId="1" fillId="0" borderId="13" xfId="0" applyFont="1" applyBorder="1" applyAlignment="1">
      <alignment horizontal="center" wrapText="1"/>
    </xf>
    <xf numFmtId="4" fontId="0" fillId="0" borderId="0" xfId="0" applyNumberFormat="1" applyBorder="1"/>
    <xf numFmtId="0" fontId="0" fillId="0" borderId="2" xfId="0" applyFill="1" applyBorder="1" applyAlignment="1">
      <alignment horizontal="left"/>
    </xf>
    <xf numFmtId="0" fontId="0" fillId="0" borderId="3" xfId="0" applyBorder="1" applyAlignment="1">
      <alignment wrapText="1"/>
    </xf>
    <xf numFmtId="4" fontId="0" fillId="0" borderId="3" xfId="0" applyNumberFormat="1" applyBorder="1"/>
    <xf numFmtId="0" fontId="0" fillId="0" borderId="9" xfId="0" applyFill="1" applyBorder="1" applyAlignment="1">
      <alignment horizontal="left"/>
    </xf>
    <xf numFmtId="0" fontId="0" fillId="0" borderId="0" xfId="0" applyBorder="1" applyAlignment="1">
      <alignment wrapText="1"/>
    </xf>
    <xf numFmtId="0" fontId="0" fillId="3" borderId="0" xfId="0" applyFill="1" applyBorder="1" applyAlignment="1">
      <alignment wrapText="1"/>
    </xf>
    <xf numFmtId="3" fontId="0" fillId="4" borderId="0" xfId="0" applyNumberFormat="1" applyFill="1" applyBorder="1" applyAlignment="1">
      <alignment horizontal="right" wrapText="1"/>
    </xf>
    <xf numFmtId="3" fontId="0" fillId="5" borderId="0" xfId="0" applyNumberFormat="1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4" fontId="0" fillId="0" borderId="9" xfId="0" applyNumberFormat="1" applyBorder="1"/>
    <xf numFmtId="0" fontId="0" fillId="7" borderId="10" xfId="0" applyFill="1" applyBorder="1" applyAlignment="1">
      <alignment horizontal="left"/>
    </xf>
    <xf numFmtId="0" fontId="0" fillId="7" borderId="11" xfId="0" applyFill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22" xfId="0" applyBorder="1"/>
    <xf numFmtId="4" fontId="0" fillId="0" borderId="21" xfId="0" applyNumberFormat="1" applyBorder="1"/>
    <xf numFmtId="3" fontId="0" fillId="0" borderId="0" xfId="0" applyNumberFormat="1"/>
    <xf numFmtId="3" fontId="1" fillId="0" borderId="2" xfId="0" applyNumberFormat="1" applyFont="1" applyBorder="1" applyAlignment="1">
      <alignment horizontal="center"/>
    </xf>
    <xf numFmtId="3" fontId="0" fillId="0" borderId="2" xfId="0" applyNumberFormat="1" applyBorder="1"/>
    <xf numFmtId="3" fontId="0" fillId="0" borderId="10" xfId="0" applyNumberFormat="1" applyBorder="1"/>
    <xf numFmtId="3" fontId="1" fillId="0" borderId="12" xfId="0" applyNumberFormat="1" applyFont="1" applyBorder="1"/>
    <xf numFmtId="3" fontId="0" fillId="0" borderId="21" xfId="0" applyNumberFormat="1" applyBorder="1"/>
    <xf numFmtId="3" fontId="0" fillId="0" borderId="12" xfId="0" applyNumberFormat="1" applyBorder="1"/>
    <xf numFmtId="3" fontId="0" fillId="0" borderId="9" xfId="0" applyNumberFormat="1" applyBorder="1"/>
    <xf numFmtId="3" fontId="0" fillId="0" borderId="1" xfId="0" applyNumberFormat="1" applyBorder="1"/>
    <xf numFmtId="3" fontId="0" fillId="0" borderId="17" xfId="0" applyNumberFormat="1" applyBorder="1"/>
    <xf numFmtId="3" fontId="0" fillId="0" borderId="6" xfId="0" applyNumberFormat="1" applyBorder="1"/>
    <xf numFmtId="3" fontId="0" fillId="0" borderId="23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0" fontId="0" fillId="8" borderId="1" xfId="0" applyFill="1" applyBorder="1" applyAlignment="1">
      <alignment horizontal="left"/>
    </xf>
    <xf numFmtId="0" fontId="0" fillId="8" borderId="1" xfId="0" applyFill="1" applyBorder="1" applyAlignment="1">
      <alignment wrapText="1"/>
    </xf>
    <xf numFmtId="3" fontId="0" fillId="8" borderId="1" xfId="0" applyNumberFormat="1" applyFill="1" applyBorder="1" applyAlignment="1">
      <alignment horizontal="right" wrapText="1"/>
    </xf>
    <xf numFmtId="3" fontId="0" fillId="8" borderId="1" xfId="0" applyNumberFormat="1" applyFill="1" applyBorder="1" applyAlignment="1">
      <alignment horizontal="right"/>
    </xf>
    <xf numFmtId="4" fontId="0" fillId="8" borderId="5" xfId="0" applyNumberFormat="1" applyFill="1" applyBorder="1"/>
    <xf numFmtId="3" fontId="0" fillId="8" borderId="2" xfId="0" applyNumberFormat="1" applyFill="1" applyBorder="1"/>
    <xf numFmtId="0" fontId="0" fillId="8" borderId="16" xfId="0" applyFill="1" applyBorder="1"/>
    <xf numFmtId="3" fontId="0" fillId="8" borderId="1" xfId="0" applyNumberFormat="1" applyFill="1" applyBorder="1"/>
    <xf numFmtId="3" fontId="0" fillId="8" borderId="17" xfId="0" applyNumberFormat="1" applyFill="1" applyBorder="1"/>
    <xf numFmtId="0" fontId="0" fillId="8" borderId="0" xfId="0" applyFill="1"/>
    <xf numFmtId="0" fontId="0" fillId="9" borderId="16" xfId="0" applyFill="1" applyBorder="1"/>
    <xf numFmtId="3" fontId="0" fillId="9" borderId="1" xfId="0" applyNumberFormat="1" applyFill="1" applyBorder="1"/>
    <xf numFmtId="3" fontId="0" fillId="9" borderId="17" xfId="0" applyNumberFormat="1" applyFill="1" applyBorder="1"/>
    <xf numFmtId="0" fontId="0" fillId="0" borderId="25" xfId="0" applyBorder="1"/>
    <xf numFmtId="3" fontId="0" fillId="0" borderId="5" xfId="0" applyNumberFormat="1" applyBorder="1"/>
    <xf numFmtId="3" fontId="0" fillId="0" borderId="26" xfId="0" applyNumberFormat="1" applyBorder="1"/>
    <xf numFmtId="0" fontId="0" fillId="0" borderId="27" xfId="0" applyBorder="1" applyAlignment="1">
      <alignment horizontal="left"/>
    </xf>
    <xf numFmtId="0" fontId="0" fillId="0" borderId="27" xfId="0" applyBorder="1" applyAlignment="1">
      <alignment wrapText="1"/>
    </xf>
    <xf numFmtId="0" fontId="0" fillId="3" borderId="27" xfId="0" applyFill="1" applyBorder="1" applyAlignment="1">
      <alignment wrapText="1"/>
    </xf>
    <xf numFmtId="3" fontId="0" fillId="4" borderId="27" xfId="0" applyNumberFormat="1" applyFill="1" applyBorder="1" applyAlignment="1">
      <alignment horizontal="right" wrapText="1"/>
    </xf>
    <xf numFmtId="3" fontId="0" fillId="5" borderId="27" xfId="0" applyNumberFormat="1" applyFill="1" applyBorder="1" applyAlignment="1">
      <alignment horizontal="right"/>
    </xf>
    <xf numFmtId="4" fontId="0" fillId="0" borderId="27" xfId="0" applyNumberFormat="1" applyBorder="1"/>
    <xf numFmtId="3" fontId="0" fillId="0" borderId="28" xfId="0" applyNumberFormat="1" applyBorder="1"/>
    <xf numFmtId="0" fontId="0" fillId="0" borderId="29" xfId="0" applyBorder="1"/>
    <xf numFmtId="3" fontId="0" fillId="0" borderId="27" xfId="0" applyNumberFormat="1" applyBorder="1"/>
    <xf numFmtId="3" fontId="0" fillId="0" borderId="24" xfId="0" applyNumberFormat="1" applyBorder="1"/>
    <xf numFmtId="0" fontId="0" fillId="0" borderId="27" xfId="0" applyFill="1" applyBorder="1" applyAlignment="1">
      <alignment horizontal="left"/>
    </xf>
    <xf numFmtId="0" fontId="0" fillId="9" borderId="29" xfId="0" applyFill="1" applyBorder="1"/>
    <xf numFmtId="3" fontId="0" fillId="9" borderId="27" xfId="0" applyNumberFormat="1" applyFill="1" applyBorder="1"/>
    <xf numFmtId="3" fontId="0" fillId="9" borderId="24" xfId="0" applyNumberFormat="1" applyFill="1" applyBorder="1"/>
    <xf numFmtId="0" fontId="0" fillId="0" borderId="7" xfId="0" applyBorder="1" applyAlignment="1">
      <alignment horizontal="left"/>
    </xf>
    <xf numFmtId="4" fontId="0" fillId="0" borderId="30" xfId="0" applyNumberFormat="1" applyBorder="1"/>
    <xf numFmtId="0" fontId="2" fillId="3" borderId="27" xfId="0" applyFont="1" applyFill="1" applyBorder="1" applyAlignment="1">
      <alignment wrapText="1"/>
    </xf>
    <xf numFmtId="0" fontId="0" fillId="8" borderId="5" xfId="0" applyFill="1" applyBorder="1" applyAlignment="1">
      <alignment horizontal="left"/>
    </xf>
    <xf numFmtId="0" fontId="0" fillId="8" borderId="5" xfId="0" applyFill="1" applyBorder="1" applyAlignment="1">
      <alignment wrapText="1"/>
    </xf>
    <xf numFmtId="3" fontId="0" fillId="8" borderId="5" xfId="0" applyNumberFormat="1" applyFill="1" applyBorder="1" applyAlignment="1">
      <alignment horizontal="right" wrapText="1"/>
    </xf>
    <xf numFmtId="3" fontId="0" fillId="8" borderId="5" xfId="0" applyNumberFormat="1" applyFill="1" applyBorder="1" applyAlignment="1">
      <alignment horizontal="right"/>
    </xf>
    <xf numFmtId="3" fontId="0" fillId="8" borderId="21" xfId="0" applyNumberFormat="1" applyFill="1" applyBorder="1"/>
    <xf numFmtId="0" fontId="0" fillId="8" borderId="25" xfId="0" applyFill="1" applyBorder="1"/>
    <xf numFmtId="3" fontId="0" fillId="8" borderId="5" xfId="0" applyNumberFormat="1" applyFill="1" applyBorder="1"/>
    <xf numFmtId="3" fontId="0" fillId="8" borderId="26" xfId="0" applyNumberFormat="1" applyFill="1" applyBorder="1"/>
    <xf numFmtId="3" fontId="0" fillId="9" borderId="16" xfId="0" applyNumberFormat="1" applyFill="1" applyBorder="1"/>
    <xf numFmtId="3" fontId="0" fillId="9" borderId="29" xfId="0" applyNumberFormat="1" applyFill="1" applyBorder="1"/>
    <xf numFmtId="0" fontId="1" fillId="0" borderId="14" xfId="0" applyNumberFormat="1" applyFont="1" applyBorder="1" applyAlignment="1">
      <alignment horizontal="center" wrapText="1"/>
    </xf>
    <xf numFmtId="0" fontId="1" fillId="0" borderId="15" xfId="0" applyNumberFormat="1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topLeftCell="C1" workbookViewId="0">
      <selection activeCell="K2" sqref="K2"/>
    </sheetView>
  </sheetViews>
  <sheetFormatPr defaultRowHeight="13.5" customHeight="1" x14ac:dyDescent="0.25"/>
  <cols>
    <col min="1" max="1" width="3.7109375" customWidth="1"/>
    <col min="2" max="2" width="27.5703125" customWidth="1"/>
    <col min="3" max="3" width="0.28515625" customWidth="1"/>
    <col min="4" max="4" width="30" customWidth="1"/>
    <col min="5" max="5" width="12.7109375" customWidth="1"/>
    <col min="6" max="6" width="11" customWidth="1"/>
    <col min="7" max="7" width="10.7109375" customWidth="1"/>
    <col min="8" max="8" width="11" style="80" customWidth="1"/>
    <col min="10" max="10" width="9.28515625" style="80" customWidth="1"/>
    <col min="11" max="11" width="9.140625" style="80"/>
  </cols>
  <sheetData>
    <row r="1" spans="1:11" ht="24.95" customHeight="1" thickBot="1" x14ac:dyDescent="0.3">
      <c r="B1" s="44" t="s">
        <v>259</v>
      </c>
    </row>
    <row r="2" spans="1:11" ht="31.5" customHeight="1" x14ac:dyDescent="0.25">
      <c r="A2" s="11"/>
      <c r="B2" s="12" t="s">
        <v>0</v>
      </c>
      <c r="C2" s="13" t="s">
        <v>1</v>
      </c>
      <c r="D2" s="12" t="s">
        <v>2</v>
      </c>
      <c r="E2" s="14" t="s">
        <v>3</v>
      </c>
      <c r="F2" s="15" t="s">
        <v>4</v>
      </c>
      <c r="G2" s="16" t="s">
        <v>260</v>
      </c>
      <c r="H2" s="81" t="s">
        <v>261</v>
      </c>
      <c r="I2" s="63" t="s">
        <v>262</v>
      </c>
      <c r="J2" s="137" t="s">
        <v>268</v>
      </c>
      <c r="K2" s="138" t="s">
        <v>269</v>
      </c>
    </row>
    <row r="3" spans="1:11" ht="24.95" customHeight="1" x14ac:dyDescent="0.25">
      <c r="A3" s="39"/>
      <c r="B3" s="36" t="s">
        <v>5</v>
      </c>
      <c r="C3" s="35"/>
      <c r="D3" s="36"/>
      <c r="E3" s="42"/>
      <c r="F3" s="43"/>
      <c r="G3" s="10"/>
      <c r="H3" s="82"/>
      <c r="I3" s="61"/>
      <c r="J3" s="88"/>
      <c r="K3" s="89"/>
    </row>
    <row r="4" spans="1:11" ht="30" customHeight="1" x14ac:dyDescent="0.25">
      <c r="A4" s="17">
        <v>8</v>
      </c>
      <c r="B4" s="18" t="s">
        <v>22</v>
      </c>
      <c r="C4" s="19" t="s">
        <v>7</v>
      </c>
      <c r="D4" s="18" t="s">
        <v>23</v>
      </c>
      <c r="E4" s="20">
        <v>4200000</v>
      </c>
      <c r="F4" s="21">
        <v>1000000</v>
      </c>
      <c r="G4" s="46">
        <v>5</v>
      </c>
      <c r="H4" s="82">
        <v>870000</v>
      </c>
      <c r="I4" s="61"/>
      <c r="J4" s="88"/>
      <c r="K4" s="89"/>
    </row>
    <row r="5" spans="1:11" ht="30.75" customHeight="1" x14ac:dyDescent="0.25">
      <c r="A5" s="3">
        <v>33</v>
      </c>
      <c r="B5" s="4" t="s">
        <v>74</v>
      </c>
      <c r="C5" s="2" t="s">
        <v>60</v>
      </c>
      <c r="D5" s="4" t="s">
        <v>75</v>
      </c>
      <c r="E5" s="6">
        <v>3900000</v>
      </c>
      <c r="F5" s="7">
        <v>1180000</v>
      </c>
      <c r="G5" s="46">
        <v>5</v>
      </c>
      <c r="H5" s="82">
        <v>1020000</v>
      </c>
      <c r="I5" s="135"/>
      <c r="J5" s="105">
        <v>1020000</v>
      </c>
      <c r="K5" s="106">
        <v>1020000</v>
      </c>
    </row>
    <row r="6" spans="1:11" ht="30" customHeight="1" x14ac:dyDescent="0.25">
      <c r="A6" s="3">
        <v>46</v>
      </c>
      <c r="B6" s="4" t="s">
        <v>99</v>
      </c>
      <c r="C6" s="2" t="s">
        <v>7</v>
      </c>
      <c r="D6" s="4" t="s">
        <v>100</v>
      </c>
      <c r="E6" s="6">
        <v>6098000</v>
      </c>
      <c r="F6" s="7">
        <v>1400000</v>
      </c>
      <c r="G6" s="46">
        <v>5</v>
      </c>
      <c r="H6" s="82">
        <v>1170000</v>
      </c>
      <c r="I6" s="135"/>
      <c r="J6" s="105">
        <v>1170000</v>
      </c>
      <c r="K6" s="106">
        <v>1170000</v>
      </c>
    </row>
    <row r="7" spans="1:11" ht="18.75" customHeight="1" x14ac:dyDescent="0.25">
      <c r="A7" s="3">
        <v>51</v>
      </c>
      <c r="B7" s="4" t="s">
        <v>109</v>
      </c>
      <c r="C7" s="2" t="s">
        <v>52</v>
      </c>
      <c r="D7" s="4" t="s">
        <v>110</v>
      </c>
      <c r="E7" s="6">
        <v>1886000</v>
      </c>
      <c r="F7" s="7">
        <v>475300</v>
      </c>
      <c r="G7" s="46">
        <v>5</v>
      </c>
      <c r="H7" s="82">
        <v>420000</v>
      </c>
      <c r="I7" s="61"/>
      <c r="J7" s="88"/>
      <c r="K7" s="89"/>
    </row>
    <row r="8" spans="1:11" ht="25.5" customHeight="1" x14ac:dyDescent="0.25">
      <c r="A8" s="3">
        <v>23</v>
      </c>
      <c r="B8" s="4" t="s">
        <v>51</v>
      </c>
      <c r="C8" s="2" t="s">
        <v>52</v>
      </c>
      <c r="D8" s="4" t="s">
        <v>53</v>
      </c>
      <c r="E8" s="6">
        <v>1446000</v>
      </c>
      <c r="F8" s="7">
        <v>550000</v>
      </c>
      <c r="G8" s="46">
        <v>4.7777777777777777</v>
      </c>
      <c r="H8" s="82">
        <v>400000</v>
      </c>
      <c r="I8" s="61"/>
      <c r="J8" s="88"/>
      <c r="K8" s="89"/>
    </row>
    <row r="9" spans="1:11" ht="35.25" customHeight="1" x14ac:dyDescent="0.25">
      <c r="A9" s="3">
        <v>5</v>
      </c>
      <c r="B9" s="4" t="s">
        <v>15</v>
      </c>
      <c r="C9" s="2" t="s">
        <v>16</v>
      </c>
      <c r="D9" s="4" t="s">
        <v>17</v>
      </c>
      <c r="E9" s="6">
        <v>1500000</v>
      </c>
      <c r="F9" s="7">
        <v>330000</v>
      </c>
      <c r="G9" s="46">
        <v>4.5555555555555554</v>
      </c>
      <c r="H9" s="82">
        <v>260000</v>
      </c>
      <c r="I9" s="61"/>
      <c r="J9" s="88"/>
      <c r="K9" s="89"/>
    </row>
    <row r="10" spans="1:11" ht="33" customHeight="1" x14ac:dyDescent="0.25">
      <c r="A10" s="3">
        <v>19</v>
      </c>
      <c r="B10" s="4" t="s">
        <v>45</v>
      </c>
      <c r="C10" s="2" t="s">
        <v>25</v>
      </c>
      <c r="D10" s="4" t="s">
        <v>46</v>
      </c>
      <c r="E10" s="6">
        <v>6500000</v>
      </c>
      <c r="F10" s="7">
        <v>1500000</v>
      </c>
      <c r="G10" s="46">
        <v>4.5</v>
      </c>
      <c r="H10" s="82">
        <v>960000</v>
      </c>
      <c r="I10" s="61"/>
      <c r="J10" s="88"/>
      <c r="K10" s="89"/>
    </row>
    <row r="11" spans="1:11" ht="18.75" customHeight="1" x14ac:dyDescent="0.25">
      <c r="A11" s="3">
        <v>21</v>
      </c>
      <c r="B11" s="4" t="s">
        <v>49</v>
      </c>
      <c r="C11" s="2" t="s">
        <v>7</v>
      </c>
      <c r="D11" s="4" t="s">
        <v>50</v>
      </c>
      <c r="E11" s="6">
        <v>1141800</v>
      </c>
      <c r="F11" s="7">
        <v>537800</v>
      </c>
      <c r="G11" s="46">
        <v>4.333333333333333</v>
      </c>
      <c r="H11" s="82">
        <v>300000</v>
      </c>
      <c r="I11" s="61"/>
      <c r="J11" s="88"/>
      <c r="K11" s="89"/>
    </row>
    <row r="12" spans="1:11" ht="49.5" customHeight="1" x14ac:dyDescent="0.25">
      <c r="A12" s="3">
        <v>30</v>
      </c>
      <c r="B12" s="4" t="s">
        <v>66</v>
      </c>
      <c r="C12" s="2" t="s">
        <v>67</v>
      </c>
      <c r="D12" s="4" t="s">
        <v>68</v>
      </c>
      <c r="E12" s="6">
        <v>2079278</v>
      </c>
      <c r="F12" s="7">
        <v>470000</v>
      </c>
      <c r="G12" s="46">
        <v>4.333333333333333</v>
      </c>
      <c r="H12" s="82">
        <v>200000</v>
      </c>
      <c r="I12" s="61"/>
      <c r="J12" s="88"/>
      <c r="K12" s="89"/>
    </row>
    <row r="13" spans="1:11" ht="32.25" customHeight="1" x14ac:dyDescent="0.25">
      <c r="A13" s="3">
        <v>54</v>
      </c>
      <c r="B13" s="4" t="s">
        <v>114</v>
      </c>
      <c r="C13" s="2" t="s">
        <v>52</v>
      </c>
      <c r="D13" s="4" t="s">
        <v>115</v>
      </c>
      <c r="E13" s="6">
        <v>1367000</v>
      </c>
      <c r="F13" s="7">
        <v>367000</v>
      </c>
      <c r="G13" s="46">
        <v>4.333333333333333</v>
      </c>
      <c r="H13" s="82">
        <v>200000</v>
      </c>
      <c r="I13" s="61"/>
      <c r="J13" s="88"/>
      <c r="K13" s="89"/>
    </row>
    <row r="14" spans="1:11" ht="32.25" customHeight="1" x14ac:dyDescent="0.25">
      <c r="A14" s="3">
        <v>45</v>
      </c>
      <c r="B14" s="4" t="s">
        <v>97</v>
      </c>
      <c r="C14" s="2" t="s">
        <v>52</v>
      </c>
      <c r="D14" s="4" t="s">
        <v>98</v>
      </c>
      <c r="E14" s="6">
        <v>2500000</v>
      </c>
      <c r="F14" s="7">
        <v>400000</v>
      </c>
      <c r="G14" s="46">
        <v>4.2222222222222223</v>
      </c>
      <c r="H14" s="82">
        <v>200000</v>
      </c>
      <c r="I14" s="61"/>
      <c r="J14" s="88"/>
      <c r="K14" s="89"/>
    </row>
    <row r="15" spans="1:11" ht="24.95" customHeight="1" x14ac:dyDescent="0.25">
      <c r="A15" s="3">
        <v>34</v>
      </c>
      <c r="B15" s="4" t="s">
        <v>76</v>
      </c>
      <c r="C15" s="2" t="s">
        <v>10</v>
      </c>
      <c r="D15" s="4" t="s">
        <v>77</v>
      </c>
      <c r="E15" s="6">
        <v>500000</v>
      </c>
      <c r="F15" s="7">
        <v>200000</v>
      </c>
      <c r="G15" s="46">
        <v>4.1111111111111107</v>
      </c>
      <c r="H15" s="82">
        <v>150000</v>
      </c>
      <c r="I15" s="61"/>
      <c r="J15" s="88"/>
      <c r="K15" s="89"/>
    </row>
    <row r="16" spans="1:11" ht="19.5" customHeight="1" x14ac:dyDescent="0.25">
      <c r="A16" s="3">
        <v>37</v>
      </c>
      <c r="B16" s="4" t="s">
        <v>83</v>
      </c>
      <c r="C16" s="2" t="s">
        <v>16</v>
      </c>
      <c r="D16" s="4" t="s">
        <v>84</v>
      </c>
      <c r="E16" s="6">
        <v>1523000</v>
      </c>
      <c r="F16" s="7">
        <v>228000</v>
      </c>
      <c r="G16" s="46">
        <v>4.1111111111111107</v>
      </c>
      <c r="H16" s="82">
        <v>100000</v>
      </c>
      <c r="I16" s="61"/>
      <c r="J16" s="88"/>
      <c r="K16" s="89"/>
    </row>
    <row r="17" spans="1:11" ht="16.5" customHeight="1" x14ac:dyDescent="0.25">
      <c r="A17" s="3">
        <v>11</v>
      </c>
      <c r="B17" s="4" t="s">
        <v>29</v>
      </c>
      <c r="C17" s="2" t="s">
        <v>7</v>
      </c>
      <c r="D17" s="4" t="s">
        <v>30</v>
      </c>
      <c r="E17" s="6">
        <v>3950000</v>
      </c>
      <c r="F17" s="7">
        <v>1500000</v>
      </c>
      <c r="G17" s="47">
        <v>4</v>
      </c>
      <c r="H17" s="82">
        <v>720000</v>
      </c>
      <c r="I17" s="61"/>
      <c r="J17" s="88"/>
      <c r="K17" s="89"/>
    </row>
    <row r="18" spans="1:11" ht="30" customHeight="1" x14ac:dyDescent="0.25">
      <c r="A18" s="3">
        <v>14</v>
      </c>
      <c r="B18" s="4" t="s">
        <v>35</v>
      </c>
      <c r="C18" s="2" t="s">
        <v>16</v>
      </c>
      <c r="D18" s="4" t="s">
        <v>36</v>
      </c>
      <c r="E18" s="6">
        <v>250000</v>
      </c>
      <c r="F18" s="7">
        <v>118000</v>
      </c>
      <c r="G18" s="47">
        <v>4</v>
      </c>
      <c r="H18" s="82">
        <v>80000</v>
      </c>
      <c r="I18" s="61"/>
      <c r="J18" s="88"/>
      <c r="K18" s="89"/>
    </row>
    <row r="19" spans="1:11" ht="18.75" customHeight="1" x14ac:dyDescent="0.25">
      <c r="A19" s="3">
        <v>41</v>
      </c>
      <c r="B19" s="4" t="s">
        <v>89</v>
      </c>
      <c r="C19" s="2" t="s">
        <v>7</v>
      </c>
      <c r="D19" s="4" t="s">
        <v>91</v>
      </c>
      <c r="E19" s="6">
        <v>5771130</v>
      </c>
      <c r="F19" s="7">
        <v>2500000</v>
      </c>
      <c r="G19" s="47">
        <v>4</v>
      </c>
      <c r="H19" s="82">
        <v>700000</v>
      </c>
      <c r="I19" s="61"/>
      <c r="J19" s="88"/>
      <c r="K19" s="89"/>
    </row>
    <row r="20" spans="1:11" ht="34.5" customHeight="1" x14ac:dyDescent="0.25">
      <c r="A20" s="3">
        <v>53</v>
      </c>
      <c r="B20" s="4" t="s">
        <v>111</v>
      </c>
      <c r="C20" s="2" t="s">
        <v>52</v>
      </c>
      <c r="D20" s="4" t="s">
        <v>113</v>
      </c>
      <c r="E20" s="6">
        <v>1606000</v>
      </c>
      <c r="F20" s="7">
        <v>400000</v>
      </c>
      <c r="G20" s="46">
        <v>4</v>
      </c>
      <c r="H20" s="82">
        <v>200000</v>
      </c>
      <c r="I20" s="61"/>
      <c r="J20" s="88"/>
      <c r="K20" s="89"/>
    </row>
    <row r="21" spans="1:11" ht="18" customHeight="1" x14ac:dyDescent="0.25">
      <c r="A21" s="3">
        <v>22</v>
      </c>
      <c r="B21" s="4" t="s">
        <v>49</v>
      </c>
      <c r="C21" s="2" t="s">
        <v>7</v>
      </c>
      <c r="D21" s="4" t="s">
        <v>267</v>
      </c>
      <c r="E21" s="6">
        <v>277000</v>
      </c>
      <c r="F21" s="7">
        <v>128000</v>
      </c>
      <c r="G21" s="46">
        <v>3.8888888888888888</v>
      </c>
      <c r="H21" s="82">
        <v>60000</v>
      </c>
      <c r="I21" s="61"/>
      <c r="J21" s="88"/>
      <c r="K21" s="89"/>
    </row>
    <row r="22" spans="1:11" ht="31.5" customHeight="1" x14ac:dyDescent="0.25">
      <c r="A22" s="3">
        <v>16</v>
      </c>
      <c r="B22" s="4" t="s">
        <v>39</v>
      </c>
      <c r="C22" s="2" t="s">
        <v>25</v>
      </c>
      <c r="D22" s="4" t="s">
        <v>40</v>
      </c>
      <c r="E22" s="6">
        <v>2160000</v>
      </c>
      <c r="F22" s="7">
        <v>400000</v>
      </c>
      <c r="G22" s="46">
        <v>3.875</v>
      </c>
      <c r="H22" s="82">
        <v>210000</v>
      </c>
      <c r="I22" s="61"/>
      <c r="J22" s="88"/>
      <c r="K22" s="89"/>
    </row>
    <row r="23" spans="1:11" ht="19.5" customHeight="1" x14ac:dyDescent="0.25">
      <c r="A23" s="3">
        <v>12</v>
      </c>
      <c r="B23" s="4" t="s">
        <v>31</v>
      </c>
      <c r="C23" s="2" t="s">
        <v>16</v>
      </c>
      <c r="D23" s="4" t="s">
        <v>32</v>
      </c>
      <c r="E23" s="6">
        <v>156500</v>
      </c>
      <c r="F23" s="7">
        <v>75000</v>
      </c>
      <c r="G23" s="46">
        <v>3.7777777777777777</v>
      </c>
      <c r="H23" s="82">
        <v>40000</v>
      </c>
      <c r="I23" s="61"/>
      <c r="J23" s="88"/>
      <c r="K23" s="89"/>
    </row>
    <row r="24" spans="1:11" ht="33" customHeight="1" x14ac:dyDescent="0.25">
      <c r="A24" s="3">
        <v>28</v>
      </c>
      <c r="B24" s="4" t="s">
        <v>62</v>
      </c>
      <c r="C24" s="2" t="s">
        <v>7</v>
      </c>
      <c r="D24" s="4" t="s">
        <v>64</v>
      </c>
      <c r="E24" s="6">
        <v>4258000</v>
      </c>
      <c r="F24" s="7">
        <v>450000</v>
      </c>
      <c r="G24" s="46">
        <v>3.7777777777777777</v>
      </c>
      <c r="H24" s="82">
        <v>180000</v>
      </c>
      <c r="I24" s="61"/>
      <c r="J24" s="88"/>
      <c r="K24" s="89"/>
    </row>
    <row r="25" spans="1:11" ht="34.5" customHeight="1" x14ac:dyDescent="0.25">
      <c r="A25" s="3">
        <v>49</v>
      </c>
      <c r="B25" s="4" t="s">
        <v>105</v>
      </c>
      <c r="C25" s="2" t="s">
        <v>67</v>
      </c>
      <c r="D25" s="4" t="s">
        <v>106</v>
      </c>
      <c r="E25" s="6">
        <v>1212000</v>
      </c>
      <c r="F25" s="7">
        <v>500000</v>
      </c>
      <c r="G25" s="46">
        <v>3.7777777777777777</v>
      </c>
      <c r="H25" s="82">
        <v>120000</v>
      </c>
      <c r="I25" s="61"/>
      <c r="J25" s="88"/>
      <c r="K25" s="89"/>
    </row>
    <row r="26" spans="1:11" ht="24.95" customHeight="1" x14ac:dyDescent="0.25">
      <c r="A26" s="3">
        <v>27</v>
      </c>
      <c r="B26" s="4" t="s">
        <v>62</v>
      </c>
      <c r="C26" s="2" t="s">
        <v>7</v>
      </c>
      <c r="D26" s="4" t="s">
        <v>63</v>
      </c>
      <c r="E26" s="6">
        <v>4977000</v>
      </c>
      <c r="F26" s="7">
        <v>495000</v>
      </c>
      <c r="G26" s="46">
        <v>3.6666666666666665</v>
      </c>
      <c r="H26" s="82">
        <v>170000</v>
      </c>
      <c r="I26" s="61"/>
      <c r="J26" s="88"/>
      <c r="K26" s="89"/>
    </row>
    <row r="27" spans="1:11" ht="31.5" customHeight="1" x14ac:dyDescent="0.25">
      <c r="A27" s="3">
        <v>43</v>
      </c>
      <c r="B27" s="4" t="s">
        <v>93</v>
      </c>
      <c r="C27" s="2" t="s">
        <v>55</v>
      </c>
      <c r="D27" s="4" t="s">
        <v>94</v>
      </c>
      <c r="E27" s="6">
        <v>718000</v>
      </c>
      <c r="F27" s="7">
        <v>241000</v>
      </c>
      <c r="G27" s="46">
        <v>3.625</v>
      </c>
      <c r="H27" s="82">
        <v>170000</v>
      </c>
      <c r="I27" s="61"/>
      <c r="J27" s="88"/>
      <c r="K27" s="89"/>
    </row>
    <row r="28" spans="1:11" ht="31.5" customHeight="1" x14ac:dyDescent="0.25">
      <c r="A28" s="3">
        <v>26</v>
      </c>
      <c r="B28" s="4" t="s">
        <v>59</v>
      </c>
      <c r="C28" s="2" t="s">
        <v>60</v>
      </c>
      <c r="D28" s="4" t="s">
        <v>61</v>
      </c>
      <c r="E28" s="6">
        <v>1815000</v>
      </c>
      <c r="F28" s="7">
        <v>1270500</v>
      </c>
      <c r="G28" s="46">
        <v>3.5555555555555554</v>
      </c>
      <c r="H28" s="82">
        <v>200000</v>
      </c>
      <c r="I28" s="61"/>
      <c r="J28" s="88"/>
      <c r="K28" s="89"/>
    </row>
    <row r="29" spans="1:11" ht="29.25" customHeight="1" x14ac:dyDescent="0.25">
      <c r="A29" s="3">
        <v>48</v>
      </c>
      <c r="B29" s="4" t="s">
        <v>103</v>
      </c>
      <c r="C29" s="2" t="s">
        <v>55</v>
      </c>
      <c r="D29" s="4" t="s">
        <v>104</v>
      </c>
      <c r="E29" s="6">
        <v>4160000</v>
      </c>
      <c r="F29" s="7">
        <v>350000</v>
      </c>
      <c r="G29" s="46">
        <v>3.5555555555555554</v>
      </c>
      <c r="H29" s="82">
        <v>70000</v>
      </c>
      <c r="I29" s="61"/>
      <c r="J29" s="88"/>
      <c r="K29" s="89"/>
    </row>
    <row r="30" spans="1:11" s="103" customFormat="1" ht="36" customHeight="1" x14ac:dyDescent="0.25">
      <c r="A30" s="94">
        <v>31</v>
      </c>
      <c r="B30" s="95" t="s">
        <v>69</v>
      </c>
      <c r="C30" s="95" t="s">
        <v>10</v>
      </c>
      <c r="D30" s="95" t="s">
        <v>70</v>
      </c>
      <c r="E30" s="96">
        <v>570000</v>
      </c>
      <c r="F30" s="97">
        <v>130000</v>
      </c>
      <c r="G30" s="98">
        <v>3.3333333333333335</v>
      </c>
      <c r="H30" s="99">
        <v>0</v>
      </c>
      <c r="I30" s="100" t="s">
        <v>265</v>
      </c>
      <c r="J30" s="101"/>
      <c r="K30" s="102"/>
    </row>
    <row r="31" spans="1:11" ht="31.5" customHeight="1" x14ac:dyDescent="0.25">
      <c r="A31" s="3">
        <v>52</v>
      </c>
      <c r="B31" s="4" t="s">
        <v>111</v>
      </c>
      <c r="C31" s="2" t="s">
        <v>52</v>
      </c>
      <c r="D31" s="4" t="s">
        <v>112</v>
      </c>
      <c r="E31" s="6">
        <v>2145000</v>
      </c>
      <c r="F31" s="7">
        <v>500000</v>
      </c>
      <c r="G31" s="46">
        <v>3.25</v>
      </c>
      <c r="H31" s="82">
        <v>250000</v>
      </c>
      <c r="I31" s="61"/>
      <c r="J31" s="88"/>
      <c r="K31" s="89"/>
    </row>
    <row r="32" spans="1:11" ht="30.75" customHeight="1" x14ac:dyDescent="0.25">
      <c r="A32" s="3">
        <v>1</v>
      </c>
      <c r="B32" s="4" t="s">
        <v>6</v>
      </c>
      <c r="C32" s="2" t="s">
        <v>7</v>
      </c>
      <c r="D32" s="4" t="s">
        <v>8</v>
      </c>
      <c r="E32" s="6">
        <v>4690000</v>
      </c>
      <c r="F32" s="7">
        <v>500000</v>
      </c>
      <c r="G32" s="46">
        <v>3.2222222222222223</v>
      </c>
      <c r="H32" s="82">
        <v>250000</v>
      </c>
      <c r="I32" s="135"/>
      <c r="J32" s="105"/>
      <c r="K32" s="106"/>
    </row>
    <row r="33" spans="1:11" ht="48" customHeight="1" x14ac:dyDescent="0.25">
      <c r="A33" s="3">
        <v>2</v>
      </c>
      <c r="B33" s="4" t="s">
        <v>9</v>
      </c>
      <c r="C33" s="2" t="s">
        <v>10</v>
      </c>
      <c r="D33" s="4" t="s">
        <v>11</v>
      </c>
      <c r="E33" s="6">
        <v>1330000</v>
      </c>
      <c r="F33" s="7">
        <v>600000</v>
      </c>
      <c r="G33" s="46">
        <v>3.2222222222222223</v>
      </c>
      <c r="H33" s="82">
        <v>120000</v>
      </c>
      <c r="I33" s="135"/>
      <c r="J33" s="105"/>
      <c r="K33" s="106"/>
    </row>
    <row r="34" spans="1:11" ht="30.75" customHeight="1" x14ac:dyDescent="0.25">
      <c r="A34" s="3">
        <v>3</v>
      </c>
      <c r="B34" s="4" t="s">
        <v>9</v>
      </c>
      <c r="C34" s="2" t="s">
        <v>10</v>
      </c>
      <c r="D34" s="4" t="s">
        <v>12</v>
      </c>
      <c r="E34" s="6">
        <v>391000</v>
      </c>
      <c r="F34" s="7">
        <v>100000</v>
      </c>
      <c r="G34" s="47">
        <v>3.1111111111111112</v>
      </c>
      <c r="H34" s="82">
        <v>50000</v>
      </c>
      <c r="I34" s="61"/>
      <c r="J34" s="88"/>
      <c r="K34" s="89"/>
    </row>
    <row r="35" spans="1:11" ht="24.95" customHeight="1" x14ac:dyDescent="0.25">
      <c r="A35" s="3">
        <v>6</v>
      </c>
      <c r="B35" s="4" t="s">
        <v>18</v>
      </c>
      <c r="C35" s="2" t="s">
        <v>7</v>
      </c>
      <c r="D35" s="4" t="s">
        <v>19</v>
      </c>
      <c r="E35" s="6">
        <v>30000000</v>
      </c>
      <c r="F35" s="7">
        <v>1500000</v>
      </c>
      <c r="G35" s="47">
        <v>3.1111111111111112</v>
      </c>
      <c r="H35" s="82">
        <v>400000</v>
      </c>
      <c r="I35" s="61"/>
      <c r="J35" s="88"/>
      <c r="K35" s="89"/>
    </row>
    <row r="36" spans="1:11" ht="31.5" customHeight="1" x14ac:dyDescent="0.25">
      <c r="A36" s="3">
        <v>20</v>
      </c>
      <c r="B36" s="4" t="s">
        <v>47</v>
      </c>
      <c r="C36" s="2" t="s">
        <v>10</v>
      </c>
      <c r="D36" s="4" t="s">
        <v>48</v>
      </c>
      <c r="E36" s="6">
        <v>503700</v>
      </c>
      <c r="F36" s="7">
        <v>60000</v>
      </c>
      <c r="G36" s="46">
        <v>3.1111111111111112</v>
      </c>
      <c r="H36" s="82">
        <v>30000</v>
      </c>
      <c r="I36" s="61"/>
      <c r="J36" s="88"/>
      <c r="K36" s="89"/>
    </row>
    <row r="37" spans="1:11" ht="23.25" customHeight="1" x14ac:dyDescent="0.25">
      <c r="A37" s="3">
        <v>39</v>
      </c>
      <c r="B37" s="4" t="s">
        <v>87</v>
      </c>
      <c r="C37" s="2" t="s">
        <v>7</v>
      </c>
      <c r="D37" s="4" t="s">
        <v>88</v>
      </c>
      <c r="E37" s="6">
        <v>31670000</v>
      </c>
      <c r="F37" s="7">
        <v>2200000</v>
      </c>
      <c r="G37" s="46">
        <v>3.1111111111111112</v>
      </c>
      <c r="H37" s="82">
        <v>400000</v>
      </c>
      <c r="I37" s="135"/>
      <c r="J37" s="105"/>
      <c r="K37" s="106"/>
    </row>
    <row r="38" spans="1:11" ht="24" customHeight="1" x14ac:dyDescent="0.25">
      <c r="A38" s="3">
        <v>40</v>
      </c>
      <c r="B38" s="4" t="s">
        <v>89</v>
      </c>
      <c r="C38" s="2" t="s">
        <v>7</v>
      </c>
      <c r="D38" s="4" t="s">
        <v>90</v>
      </c>
      <c r="E38" s="6">
        <v>253400</v>
      </c>
      <c r="F38" s="7">
        <v>125000</v>
      </c>
      <c r="G38" s="46">
        <v>3.1111111111111112</v>
      </c>
      <c r="H38" s="82">
        <v>40000</v>
      </c>
      <c r="I38" s="61"/>
      <c r="J38" s="88"/>
      <c r="K38" s="89"/>
    </row>
    <row r="39" spans="1:11" ht="18.75" customHeight="1" x14ac:dyDescent="0.25">
      <c r="A39" s="3">
        <v>47</v>
      </c>
      <c r="B39" s="4" t="s">
        <v>101</v>
      </c>
      <c r="C39" s="2" t="s">
        <v>10</v>
      </c>
      <c r="D39" s="4" t="s">
        <v>102</v>
      </c>
      <c r="E39" s="6">
        <v>1090000</v>
      </c>
      <c r="F39" s="7">
        <v>400000</v>
      </c>
      <c r="G39" s="46">
        <v>3.1111111111111112</v>
      </c>
      <c r="H39" s="82">
        <v>100000</v>
      </c>
      <c r="I39" s="61"/>
      <c r="J39" s="88"/>
      <c r="K39" s="89"/>
    </row>
    <row r="40" spans="1:11" ht="30" customHeight="1" x14ac:dyDescent="0.25">
      <c r="A40" s="3">
        <v>50</v>
      </c>
      <c r="B40" s="4" t="s">
        <v>107</v>
      </c>
      <c r="C40" s="2" t="s">
        <v>10</v>
      </c>
      <c r="D40" s="4" t="s">
        <v>108</v>
      </c>
      <c r="E40" s="6">
        <v>1588000</v>
      </c>
      <c r="F40" s="7">
        <v>228000</v>
      </c>
      <c r="G40" s="46">
        <v>3.1111111111111112</v>
      </c>
      <c r="H40" s="82">
        <v>80000</v>
      </c>
      <c r="I40" s="61"/>
      <c r="J40" s="88"/>
      <c r="K40" s="89"/>
    </row>
    <row r="41" spans="1:11" ht="33.75" customHeight="1" x14ac:dyDescent="0.25">
      <c r="A41" s="3">
        <v>42</v>
      </c>
      <c r="B41" s="4" t="s">
        <v>89</v>
      </c>
      <c r="C41" s="2" t="s">
        <v>7</v>
      </c>
      <c r="D41" s="4" t="s">
        <v>92</v>
      </c>
      <c r="E41" s="6">
        <v>1297440</v>
      </c>
      <c r="F41" s="7">
        <v>630000</v>
      </c>
      <c r="G41" s="47">
        <v>3</v>
      </c>
      <c r="H41" s="82">
        <v>60000</v>
      </c>
      <c r="I41" s="61"/>
      <c r="J41" s="88"/>
      <c r="K41" s="89"/>
    </row>
    <row r="42" spans="1:11" ht="18.75" customHeight="1" x14ac:dyDescent="0.25">
      <c r="A42" s="17">
        <v>13</v>
      </c>
      <c r="B42" s="18" t="s">
        <v>33</v>
      </c>
      <c r="C42" s="19" t="s">
        <v>7</v>
      </c>
      <c r="D42" s="18" t="s">
        <v>34</v>
      </c>
      <c r="E42" s="20">
        <v>800000</v>
      </c>
      <c r="F42" s="21">
        <v>400000</v>
      </c>
      <c r="G42" s="46">
        <v>2.8888888888888888</v>
      </c>
      <c r="H42" s="85">
        <v>40000</v>
      </c>
      <c r="I42" s="107"/>
      <c r="J42" s="108"/>
      <c r="K42" s="109"/>
    </row>
    <row r="43" spans="1:11" ht="32.25" customHeight="1" x14ac:dyDescent="0.25">
      <c r="A43" s="3">
        <v>35</v>
      </c>
      <c r="B43" s="4" t="s">
        <v>78</v>
      </c>
      <c r="C43" s="2" t="s">
        <v>79</v>
      </c>
      <c r="D43" s="4" t="s">
        <v>80</v>
      </c>
      <c r="E43" s="6">
        <v>2500000</v>
      </c>
      <c r="F43" s="7">
        <v>500000</v>
      </c>
      <c r="G43" s="46">
        <v>2.8888888888888888</v>
      </c>
      <c r="H43" s="82">
        <v>100000</v>
      </c>
      <c r="I43" s="61"/>
      <c r="J43" s="88"/>
      <c r="K43" s="89"/>
    </row>
    <row r="44" spans="1:11" ht="32.25" customHeight="1" x14ac:dyDescent="0.25">
      <c r="A44" s="3">
        <v>10</v>
      </c>
      <c r="B44" s="4" t="s">
        <v>27</v>
      </c>
      <c r="C44" s="2" t="s">
        <v>10</v>
      </c>
      <c r="D44" s="4" t="s">
        <v>28</v>
      </c>
      <c r="E44" s="6">
        <v>493000</v>
      </c>
      <c r="F44" s="7">
        <v>193000</v>
      </c>
      <c r="G44" s="46">
        <v>2.7777777777777777</v>
      </c>
      <c r="H44" s="82">
        <v>30000</v>
      </c>
      <c r="I44" s="61"/>
      <c r="J44" s="88"/>
      <c r="K44" s="89"/>
    </row>
    <row r="45" spans="1:11" ht="32.25" customHeight="1" thickBot="1" x14ac:dyDescent="0.3">
      <c r="A45" s="110">
        <v>44</v>
      </c>
      <c r="B45" s="111" t="s">
        <v>95</v>
      </c>
      <c r="C45" s="126" t="s">
        <v>264</v>
      </c>
      <c r="D45" s="111" t="s">
        <v>96</v>
      </c>
      <c r="E45" s="113">
        <v>1428000</v>
      </c>
      <c r="F45" s="114">
        <v>303000</v>
      </c>
      <c r="G45" s="115">
        <v>2.6666666666666665</v>
      </c>
      <c r="H45" s="116">
        <v>30000</v>
      </c>
      <c r="I45" s="117"/>
      <c r="J45" s="118"/>
      <c r="K45" s="119"/>
    </row>
    <row r="46" spans="1:11" ht="35.25" customHeight="1" thickTop="1" x14ac:dyDescent="0.25">
      <c r="A46" s="17">
        <v>7</v>
      </c>
      <c r="B46" s="18" t="s">
        <v>20</v>
      </c>
      <c r="C46" s="19" t="s">
        <v>7</v>
      </c>
      <c r="D46" s="18" t="s">
        <v>21</v>
      </c>
      <c r="E46" s="20">
        <v>970000</v>
      </c>
      <c r="F46" s="21">
        <v>440000</v>
      </c>
      <c r="G46" s="46">
        <v>2.3333333333333335</v>
      </c>
      <c r="H46" s="85"/>
      <c r="I46" s="107"/>
      <c r="J46" s="108"/>
      <c r="K46" s="109"/>
    </row>
    <row r="47" spans="1:11" ht="35.25" customHeight="1" x14ac:dyDescent="0.25">
      <c r="A47" s="3">
        <v>24</v>
      </c>
      <c r="B47" s="4" t="s">
        <v>54</v>
      </c>
      <c r="C47" s="2" t="s">
        <v>55</v>
      </c>
      <c r="D47" s="4" t="s">
        <v>56</v>
      </c>
      <c r="E47" s="6">
        <v>1500000</v>
      </c>
      <c r="F47" s="7">
        <v>200000</v>
      </c>
      <c r="G47" s="46">
        <v>2.3333333333333335</v>
      </c>
      <c r="H47" s="82"/>
      <c r="I47" s="61"/>
      <c r="J47" s="88"/>
      <c r="K47" s="89"/>
    </row>
    <row r="48" spans="1:11" ht="21.75" customHeight="1" x14ac:dyDescent="0.25">
      <c r="A48" s="3">
        <v>15</v>
      </c>
      <c r="B48" s="4" t="s">
        <v>37</v>
      </c>
      <c r="C48" s="2" t="s">
        <v>7</v>
      </c>
      <c r="D48" s="4" t="s">
        <v>38</v>
      </c>
      <c r="E48" s="6">
        <v>671727</v>
      </c>
      <c r="F48" s="7">
        <v>245000</v>
      </c>
      <c r="G48" s="46">
        <v>2.2222222222222223</v>
      </c>
      <c r="H48" s="82"/>
      <c r="I48" s="135"/>
      <c r="J48" s="105"/>
      <c r="K48" s="106"/>
    </row>
    <row r="49" spans="1:11" ht="19.5" customHeight="1" x14ac:dyDescent="0.25">
      <c r="A49" s="3">
        <v>29</v>
      </c>
      <c r="B49" s="4" t="s">
        <v>62</v>
      </c>
      <c r="C49" s="2" t="s">
        <v>7</v>
      </c>
      <c r="D49" s="4" t="s">
        <v>65</v>
      </c>
      <c r="E49" s="6">
        <v>1910000</v>
      </c>
      <c r="F49" s="7">
        <v>350000</v>
      </c>
      <c r="G49" s="46">
        <v>2.2222222222222223</v>
      </c>
      <c r="H49" s="82"/>
      <c r="I49" s="61"/>
      <c r="J49" s="88"/>
      <c r="K49" s="89"/>
    </row>
    <row r="50" spans="1:11" ht="20.25" customHeight="1" x14ac:dyDescent="0.25">
      <c r="A50" s="3">
        <v>38</v>
      </c>
      <c r="B50" s="4" t="s">
        <v>85</v>
      </c>
      <c r="C50" s="2" t="s">
        <v>16</v>
      </c>
      <c r="D50" s="4" t="s">
        <v>86</v>
      </c>
      <c r="E50" s="6">
        <v>1200000</v>
      </c>
      <c r="F50" s="7">
        <v>200000</v>
      </c>
      <c r="G50" s="46">
        <v>2.2222222222222223</v>
      </c>
      <c r="H50" s="82"/>
      <c r="I50" s="61"/>
      <c r="J50" s="88"/>
      <c r="K50" s="89"/>
    </row>
    <row r="51" spans="1:11" ht="30.75" customHeight="1" x14ac:dyDescent="0.25">
      <c r="A51" s="3">
        <v>9</v>
      </c>
      <c r="B51" s="4" t="s">
        <v>24</v>
      </c>
      <c r="C51" s="2" t="s">
        <v>25</v>
      </c>
      <c r="D51" s="4" t="s">
        <v>26</v>
      </c>
      <c r="E51" s="6">
        <v>15580000</v>
      </c>
      <c r="F51" s="7">
        <v>3000000</v>
      </c>
      <c r="G51" s="47">
        <v>2.1111111111111112</v>
      </c>
      <c r="H51" s="82"/>
      <c r="I51" s="61"/>
      <c r="J51" s="88"/>
      <c r="K51" s="89"/>
    </row>
    <row r="52" spans="1:11" ht="21.75" customHeight="1" x14ac:dyDescent="0.25">
      <c r="A52" s="3">
        <v>18</v>
      </c>
      <c r="B52" s="4" t="s">
        <v>43</v>
      </c>
      <c r="C52" s="2" t="s">
        <v>10</v>
      </c>
      <c r="D52" s="4" t="s">
        <v>44</v>
      </c>
      <c r="E52" s="6">
        <v>335500</v>
      </c>
      <c r="F52" s="7">
        <v>50000</v>
      </c>
      <c r="G52" s="47">
        <v>2.1111111111111112</v>
      </c>
      <c r="H52" s="82"/>
      <c r="I52" s="61"/>
      <c r="J52" s="88"/>
      <c r="K52" s="89"/>
    </row>
    <row r="53" spans="1:11" ht="33.75" customHeight="1" x14ac:dyDescent="0.25">
      <c r="A53" s="3">
        <v>4</v>
      </c>
      <c r="B53" s="4" t="s">
        <v>13</v>
      </c>
      <c r="C53" s="2" t="s">
        <v>10</v>
      </c>
      <c r="D53" s="4" t="s">
        <v>14</v>
      </c>
      <c r="E53" s="6">
        <v>945000</v>
      </c>
      <c r="F53" s="7">
        <v>400000</v>
      </c>
      <c r="G53" s="47">
        <v>2</v>
      </c>
      <c r="H53" s="82"/>
      <c r="I53" s="135"/>
      <c r="J53" s="105"/>
      <c r="K53" s="106"/>
    </row>
    <row r="54" spans="1:11" ht="24.95" customHeight="1" x14ac:dyDescent="0.25">
      <c r="A54" s="3">
        <v>17</v>
      </c>
      <c r="B54" s="4" t="s">
        <v>41</v>
      </c>
      <c r="C54" s="2" t="s">
        <v>7</v>
      </c>
      <c r="D54" s="4" t="s">
        <v>42</v>
      </c>
      <c r="E54" s="6">
        <v>460000</v>
      </c>
      <c r="F54" s="7">
        <v>120000</v>
      </c>
      <c r="G54" s="46">
        <v>1.8888888888888888</v>
      </c>
      <c r="H54" s="82"/>
      <c r="I54" s="61"/>
      <c r="J54" s="88"/>
      <c r="K54" s="89"/>
    </row>
    <row r="55" spans="1:11" ht="20.25" customHeight="1" x14ac:dyDescent="0.25">
      <c r="A55" s="3">
        <v>36</v>
      </c>
      <c r="B55" s="4" t="s">
        <v>81</v>
      </c>
      <c r="C55" s="2" t="s">
        <v>7</v>
      </c>
      <c r="D55" s="4" t="s">
        <v>82</v>
      </c>
      <c r="E55" s="6">
        <v>2000000</v>
      </c>
      <c r="F55" s="7">
        <v>200000</v>
      </c>
      <c r="G55" s="46">
        <v>1.8888888888888888</v>
      </c>
      <c r="H55" s="82"/>
      <c r="I55" s="135"/>
      <c r="J55" s="105"/>
      <c r="K55" s="106"/>
    </row>
    <row r="56" spans="1:11" ht="32.25" customHeight="1" x14ac:dyDescent="0.25">
      <c r="A56" s="3">
        <v>25</v>
      </c>
      <c r="B56" s="4" t="s">
        <v>57</v>
      </c>
      <c r="C56" s="2" t="s">
        <v>25</v>
      </c>
      <c r="D56" s="4" t="s">
        <v>58</v>
      </c>
      <c r="E56" s="6">
        <v>4300000</v>
      </c>
      <c r="F56" s="7">
        <v>500000</v>
      </c>
      <c r="G56" s="46">
        <v>1</v>
      </c>
      <c r="H56" s="82"/>
      <c r="I56" s="61"/>
      <c r="J56" s="88"/>
      <c r="K56" s="89"/>
    </row>
    <row r="57" spans="1:11" ht="23.25" customHeight="1" thickBot="1" x14ac:dyDescent="0.3">
      <c r="A57" s="23">
        <v>32</v>
      </c>
      <c r="B57" s="24" t="s">
        <v>71</v>
      </c>
      <c r="C57" s="13" t="s">
        <v>72</v>
      </c>
      <c r="D57" s="24" t="s">
        <v>73</v>
      </c>
      <c r="E57" s="25">
        <v>370000</v>
      </c>
      <c r="F57" s="26">
        <v>185000</v>
      </c>
      <c r="G57" s="47">
        <v>1</v>
      </c>
      <c r="H57" s="83"/>
      <c r="I57" s="61"/>
      <c r="J57" s="88"/>
      <c r="K57" s="89"/>
    </row>
    <row r="58" spans="1:11" ht="23.25" customHeight="1" thickBot="1" x14ac:dyDescent="0.3">
      <c r="A58" s="56"/>
      <c r="B58" s="57"/>
      <c r="C58" s="58"/>
      <c r="D58" s="57"/>
      <c r="E58" s="59"/>
      <c r="F58" s="60"/>
      <c r="G58" s="125"/>
      <c r="H58" s="84">
        <f>SUM(H4:H57)</f>
        <v>11150000</v>
      </c>
      <c r="I58" s="61"/>
      <c r="J58" s="88"/>
      <c r="K58" s="89"/>
    </row>
    <row r="59" spans="1:11" ht="25.5" customHeight="1" x14ac:dyDescent="0.25">
      <c r="A59" s="39"/>
      <c r="B59" s="34" t="s">
        <v>116</v>
      </c>
      <c r="C59" s="35"/>
      <c r="D59" s="36"/>
      <c r="E59" s="37"/>
      <c r="F59" s="38"/>
      <c r="G59" s="53"/>
      <c r="H59" s="85"/>
      <c r="I59" s="61"/>
      <c r="J59" s="88"/>
      <c r="K59" s="89"/>
    </row>
    <row r="60" spans="1:11" ht="22.5" customHeight="1" x14ac:dyDescent="0.25">
      <c r="A60" s="27">
        <v>23</v>
      </c>
      <c r="B60" s="18" t="s">
        <v>99</v>
      </c>
      <c r="C60" s="19" t="s">
        <v>7</v>
      </c>
      <c r="D60" s="18" t="s">
        <v>156</v>
      </c>
      <c r="E60" s="20">
        <v>3190000</v>
      </c>
      <c r="F60" s="21">
        <v>605000</v>
      </c>
      <c r="G60" s="47">
        <v>4.7777777777777777</v>
      </c>
      <c r="H60" s="82">
        <v>500000</v>
      </c>
      <c r="I60" s="135"/>
      <c r="J60" s="105">
        <v>500000</v>
      </c>
      <c r="K60" s="106">
        <v>500000</v>
      </c>
    </row>
    <row r="61" spans="1:11" ht="21.75" customHeight="1" x14ac:dyDescent="0.25">
      <c r="A61" s="5">
        <v>22</v>
      </c>
      <c r="B61" s="4" t="s">
        <v>99</v>
      </c>
      <c r="C61" s="2" t="s">
        <v>7</v>
      </c>
      <c r="D61" s="4" t="s">
        <v>155</v>
      </c>
      <c r="E61" s="6">
        <v>2220350</v>
      </c>
      <c r="F61" s="7">
        <v>550000</v>
      </c>
      <c r="G61" s="46">
        <v>4.666666666666667</v>
      </c>
      <c r="H61" s="82">
        <v>380000</v>
      </c>
      <c r="I61" s="135"/>
      <c r="J61" s="105">
        <v>380000</v>
      </c>
      <c r="K61" s="106">
        <v>380000</v>
      </c>
    </row>
    <row r="62" spans="1:11" ht="24" customHeight="1" x14ac:dyDescent="0.25">
      <c r="A62" s="5">
        <v>10</v>
      </c>
      <c r="B62" s="4" t="s">
        <v>133</v>
      </c>
      <c r="C62" s="2" t="s">
        <v>60</v>
      </c>
      <c r="D62" s="4" t="s">
        <v>134</v>
      </c>
      <c r="E62" s="6">
        <v>296000</v>
      </c>
      <c r="F62" s="7">
        <v>148000</v>
      </c>
      <c r="G62" s="46">
        <v>4.2222222222222223</v>
      </c>
      <c r="H62" s="82">
        <v>100000</v>
      </c>
      <c r="I62" s="61"/>
      <c r="J62" s="88"/>
      <c r="K62" s="89"/>
    </row>
    <row r="63" spans="1:11" ht="21" customHeight="1" x14ac:dyDescent="0.25">
      <c r="A63" s="5">
        <v>11</v>
      </c>
      <c r="B63" s="4" t="s">
        <v>133</v>
      </c>
      <c r="C63" s="2" t="s">
        <v>60</v>
      </c>
      <c r="D63" s="4" t="s">
        <v>135</v>
      </c>
      <c r="E63" s="6">
        <v>490000</v>
      </c>
      <c r="F63" s="7">
        <v>245000</v>
      </c>
      <c r="G63" s="46">
        <v>4.1111111111111107</v>
      </c>
      <c r="H63" s="82">
        <v>130000</v>
      </c>
      <c r="I63" s="61"/>
      <c r="J63" s="88"/>
      <c r="K63" s="89"/>
    </row>
    <row r="64" spans="1:11" ht="21.75" customHeight="1" x14ac:dyDescent="0.25">
      <c r="A64" s="5">
        <v>13</v>
      </c>
      <c r="B64" s="4" t="s">
        <v>138</v>
      </c>
      <c r="C64" s="2" t="s">
        <v>25</v>
      </c>
      <c r="D64" s="4" t="s">
        <v>139</v>
      </c>
      <c r="E64" s="6">
        <v>1995273</v>
      </c>
      <c r="F64" s="7">
        <v>425273</v>
      </c>
      <c r="G64" s="46">
        <v>4.1111111111111107</v>
      </c>
      <c r="H64" s="82">
        <v>220000</v>
      </c>
      <c r="I64" s="61"/>
      <c r="J64" s="88"/>
      <c r="K64" s="89"/>
    </row>
    <row r="65" spans="1:11" ht="30.75" customHeight="1" x14ac:dyDescent="0.25">
      <c r="A65" s="5">
        <v>1</v>
      </c>
      <c r="B65" s="4" t="s">
        <v>117</v>
      </c>
      <c r="C65" s="2" t="s">
        <v>25</v>
      </c>
      <c r="D65" s="4" t="s">
        <v>118</v>
      </c>
      <c r="E65" s="6">
        <v>337500</v>
      </c>
      <c r="F65" s="7">
        <v>100000</v>
      </c>
      <c r="G65" s="46">
        <v>4</v>
      </c>
      <c r="H65" s="82">
        <v>50000</v>
      </c>
      <c r="I65" s="61"/>
      <c r="J65" s="88"/>
      <c r="K65" s="89"/>
    </row>
    <row r="66" spans="1:11" ht="31.5" customHeight="1" x14ac:dyDescent="0.25">
      <c r="A66" s="5">
        <v>5</v>
      </c>
      <c r="B66" s="4" t="s">
        <v>123</v>
      </c>
      <c r="C66" s="2" t="s">
        <v>52</v>
      </c>
      <c r="D66" s="4" t="s">
        <v>124</v>
      </c>
      <c r="E66" s="6">
        <v>365000</v>
      </c>
      <c r="F66" s="7">
        <v>115000</v>
      </c>
      <c r="G66" s="46">
        <v>4</v>
      </c>
      <c r="H66" s="82">
        <v>55000</v>
      </c>
      <c r="I66" s="61"/>
      <c r="J66" s="88"/>
      <c r="K66" s="89"/>
    </row>
    <row r="67" spans="1:11" ht="33" customHeight="1" x14ac:dyDescent="0.25">
      <c r="A67" s="5">
        <v>3</v>
      </c>
      <c r="B67" s="4" t="s">
        <v>120</v>
      </c>
      <c r="C67" s="2" t="s">
        <v>7</v>
      </c>
      <c r="D67" s="4" t="s">
        <v>121</v>
      </c>
      <c r="E67" s="6">
        <v>3440000</v>
      </c>
      <c r="F67" s="7">
        <v>990000</v>
      </c>
      <c r="G67" s="47">
        <v>3.8888888888888888</v>
      </c>
      <c r="H67" s="82">
        <v>255000</v>
      </c>
      <c r="I67" s="61"/>
      <c r="J67" s="88"/>
      <c r="K67" s="89"/>
    </row>
    <row r="68" spans="1:11" ht="20.25" customHeight="1" x14ac:dyDescent="0.25">
      <c r="A68" s="5">
        <v>6</v>
      </c>
      <c r="B68" s="4" t="s">
        <v>125</v>
      </c>
      <c r="C68" s="2" t="s">
        <v>16</v>
      </c>
      <c r="D68" s="4" t="s">
        <v>126</v>
      </c>
      <c r="E68" s="6">
        <v>1220000</v>
      </c>
      <c r="F68" s="7">
        <v>820000</v>
      </c>
      <c r="G68" s="47">
        <v>3.8888888888888888</v>
      </c>
      <c r="H68" s="82">
        <v>280000</v>
      </c>
      <c r="I68" s="61"/>
      <c r="J68" s="88"/>
      <c r="K68" s="89"/>
    </row>
    <row r="69" spans="1:11" ht="21" customHeight="1" x14ac:dyDescent="0.25">
      <c r="A69" s="5">
        <v>2</v>
      </c>
      <c r="B69" s="4" t="s">
        <v>117</v>
      </c>
      <c r="C69" s="2" t="s">
        <v>25</v>
      </c>
      <c r="D69" s="4" t="s">
        <v>119</v>
      </c>
      <c r="E69" s="6">
        <v>147500</v>
      </c>
      <c r="F69" s="7">
        <v>52500</v>
      </c>
      <c r="G69" s="46">
        <v>3.7777777777777777</v>
      </c>
      <c r="H69" s="82">
        <v>45000</v>
      </c>
      <c r="I69" s="61"/>
      <c r="J69" s="88"/>
      <c r="K69" s="89"/>
    </row>
    <row r="70" spans="1:11" ht="19.5" customHeight="1" x14ac:dyDescent="0.25">
      <c r="A70" s="5">
        <v>21</v>
      </c>
      <c r="B70" s="4" t="s">
        <v>153</v>
      </c>
      <c r="C70" s="2" t="s">
        <v>52</v>
      </c>
      <c r="D70" s="4" t="s">
        <v>154</v>
      </c>
      <c r="E70" s="6">
        <v>781000</v>
      </c>
      <c r="F70" s="7">
        <v>184000</v>
      </c>
      <c r="G70" s="46">
        <v>3.7777777777777777</v>
      </c>
      <c r="H70" s="82">
        <v>80000</v>
      </c>
      <c r="I70" s="61"/>
      <c r="J70" s="88"/>
      <c r="K70" s="89"/>
    </row>
    <row r="71" spans="1:11" ht="32.25" customHeight="1" x14ac:dyDescent="0.25">
      <c r="A71" s="5">
        <v>8</v>
      </c>
      <c r="B71" s="4" t="s">
        <v>129</v>
      </c>
      <c r="C71" s="2" t="s">
        <v>60</v>
      </c>
      <c r="D71" s="4" t="s">
        <v>130</v>
      </c>
      <c r="E71" s="6">
        <v>1320000</v>
      </c>
      <c r="F71" s="7">
        <v>250000</v>
      </c>
      <c r="G71" s="46">
        <v>3.75</v>
      </c>
      <c r="H71" s="82">
        <v>120000</v>
      </c>
      <c r="I71" s="61"/>
      <c r="J71" s="88"/>
      <c r="K71" s="89"/>
    </row>
    <row r="72" spans="1:11" ht="33.75" customHeight="1" x14ac:dyDescent="0.25">
      <c r="A72" s="5">
        <v>4</v>
      </c>
      <c r="B72" s="4" t="s">
        <v>120</v>
      </c>
      <c r="C72" s="2" t="s">
        <v>7</v>
      </c>
      <c r="D72" s="4" t="s">
        <v>122</v>
      </c>
      <c r="E72" s="6">
        <v>1574000</v>
      </c>
      <c r="F72" s="7">
        <v>440720</v>
      </c>
      <c r="G72" s="47">
        <v>3.5555555555555554</v>
      </c>
      <c r="H72" s="82">
        <v>150000</v>
      </c>
      <c r="I72" s="61"/>
      <c r="J72" s="88"/>
      <c r="K72" s="89"/>
    </row>
    <row r="73" spans="1:11" ht="30.75" customHeight="1" x14ac:dyDescent="0.25">
      <c r="A73" s="5">
        <v>17</v>
      </c>
      <c r="B73" s="4" t="s">
        <v>146</v>
      </c>
      <c r="C73" s="2" t="s">
        <v>16</v>
      </c>
      <c r="D73" s="4" t="s">
        <v>147</v>
      </c>
      <c r="E73" s="6">
        <v>5017000</v>
      </c>
      <c r="F73" s="7">
        <v>480000</v>
      </c>
      <c r="G73" s="47">
        <v>3.5555555555555554</v>
      </c>
      <c r="H73" s="82">
        <v>150000</v>
      </c>
      <c r="I73" s="135"/>
      <c r="J73" s="105">
        <v>150000</v>
      </c>
      <c r="K73" s="106">
        <v>150000</v>
      </c>
    </row>
    <row r="74" spans="1:11" ht="22.5" customHeight="1" x14ac:dyDescent="0.25">
      <c r="A74" s="5">
        <v>20</v>
      </c>
      <c r="B74" s="4" t="s">
        <v>151</v>
      </c>
      <c r="C74" s="2" t="s">
        <v>10</v>
      </c>
      <c r="D74" s="4" t="s">
        <v>152</v>
      </c>
      <c r="E74" s="6">
        <v>598000</v>
      </c>
      <c r="F74" s="7">
        <v>218000</v>
      </c>
      <c r="G74" s="46">
        <v>3.4444444444444446</v>
      </c>
      <c r="H74" s="82">
        <v>50000</v>
      </c>
      <c r="I74" s="61"/>
      <c r="J74" s="88"/>
      <c r="K74" s="89"/>
    </row>
    <row r="75" spans="1:11" ht="21" customHeight="1" x14ac:dyDescent="0.25">
      <c r="A75" s="5">
        <v>12</v>
      </c>
      <c r="B75" s="4" t="s">
        <v>136</v>
      </c>
      <c r="C75" s="2" t="s">
        <v>7</v>
      </c>
      <c r="D75" s="4" t="s">
        <v>137</v>
      </c>
      <c r="E75" s="6">
        <v>720000</v>
      </c>
      <c r="F75" s="7">
        <v>360000</v>
      </c>
      <c r="G75" s="46">
        <v>3.1111111111111112</v>
      </c>
      <c r="H75" s="82">
        <v>70000</v>
      </c>
      <c r="I75" s="61"/>
      <c r="J75" s="88"/>
      <c r="K75" s="89"/>
    </row>
    <row r="76" spans="1:11" ht="33.75" customHeight="1" x14ac:dyDescent="0.25">
      <c r="A76" s="5">
        <v>24</v>
      </c>
      <c r="B76" s="4" t="s">
        <v>157</v>
      </c>
      <c r="C76" s="2" t="s">
        <v>7</v>
      </c>
      <c r="D76" s="4" t="s">
        <v>158</v>
      </c>
      <c r="E76" s="6">
        <v>1524000</v>
      </c>
      <c r="F76" s="7">
        <v>494000</v>
      </c>
      <c r="G76" s="47">
        <v>3.1111111111111112</v>
      </c>
      <c r="H76" s="82">
        <v>80000</v>
      </c>
      <c r="I76" s="61"/>
      <c r="J76" s="88"/>
      <c r="K76" s="89"/>
    </row>
    <row r="77" spans="1:11" ht="21.75" customHeight="1" x14ac:dyDescent="0.25">
      <c r="A77" s="27">
        <v>15</v>
      </c>
      <c r="B77" s="18" t="s">
        <v>142</v>
      </c>
      <c r="C77" s="19" t="s">
        <v>10</v>
      </c>
      <c r="D77" s="18" t="s">
        <v>143</v>
      </c>
      <c r="E77" s="20">
        <v>1200000</v>
      </c>
      <c r="F77" s="21">
        <v>230000</v>
      </c>
      <c r="G77" s="46">
        <v>2.8888888888888888</v>
      </c>
      <c r="H77" s="85">
        <v>40000</v>
      </c>
      <c r="I77" s="107"/>
      <c r="J77" s="108"/>
      <c r="K77" s="109"/>
    </row>
    <row r="78" spans="1:11" ht="18.75" customHeight="1" x14ac:dyDescent="0.25">
      <c r="A78" s="5">
        <v>25</v>
      </c>
      <c r="B78" s="4" t="s">
        <v>157</v>
      </c>
      <c r="C78" s="2" t="s">
        <v>7</v>
      </c>
      <c r="D78" s="4" t="s">
        <v>159</v>
      </c>
      <c r="E78" s="6">
        <v>1800000</v>
      </c>
      <c r="F78" s="7">
        <v>465000</v>
      </c>
      <c r="G78" s="46">
        <v>2.8888888888888888</v>
      </c>
      <c r="H78" s="82">
        <v>40000</v>
      </c>
      <c r="I78" s="61"/>
      <c r="J78" s="88"/>
      <c r="K78" s="89"/>
    </row>
    <row r="79" spans="1:11" ht="32.25" customHeight="1" x14ac:dyDescent="0.25">
      <c r="A79" s="5">
        <v>27</v>
      </c>
      <c r="B79" s="4" t="s">
        <v>162</v>
      </c>
      <c r="C79" s="2" t="s">
        <v>52</v>
      </c>
      <c r="D79" s="4" t="s">
        <v>163</v>
      </c>
      <c r="E79" s="6">
        <v>237100</v>
      </c>
      <c r="F79" s="7">
        <v>102100</v>
      </c>
      <c r="G79" s="46">
        <v>2.5555555555555554</v>
      </c>
      <c r="H79" s="82">
        <v>30000</v>
      </c>
      <c r="I79" s="61"/>
      <c r="J79" s="88"/>
      <c r="K79" s="89"/>
    </row>
    <row r="80" spans="1:11" ht="33" customHeight="1" thickBot="1" x14ac:dyDescent="0.3">
      <c r="A80" s="120">
        <v>28</v>
      </c>
      <c r="B80" s="111" t="s">
        <v>164</v>
      </c>
      <c r="C80" s="112" t="s">
        <v>25</v>
      </c>
      <c r="D80" s="111" t="s">
        <v>165</v>
      </c>
      <c r="E80" s="113">
        <v>180000</v>
      </c>
      <c r="F80" s="114">
        <v>80000</v>
      </c>
      <c r="G80" s="115">
        <v>2.5555555555555554</v>
      </c>
      <c r="H80" s="116">
        <v>30000</v>
      </c>
      <c r="I80" s="117"/>
      <c r="J80" s="118"/>
      <c r="K80" s="119"/>
    </row>
    <row r="81" spans="1:11" ht="22.5" customHeight="1" thickTop="1" x14ac:dyDescent="0.25">
      <c r="A81" s="27">
        <v>16</v>
      </c>
      <c r="B81" s="18" t="s">
        <v>144</v>
      </c>
      <c r="C81" s="19" t="s">
        <v>7</v>
      </c>
      <c r="D81" s="18" t="s">
        <v>145</v>
      </c>
      <c r="E81" s="20">
        <v>1539000</v>
      </c>
      <c r="F81" s="21">
        <v>449000</v>
      </c>
      <c r="G81" s="46">
        <v>2.4444444444444446</v>
      </c>
      <c r="H81" s="85"/>
      <c r="I81" s="107"/>
      <c r="J81" s="108"/>
      <c r="K81" s="109"/>
    </row>
    <row r="82" spans="1:11" ht="39" customHeight="1" x14ac:dyDescent="0.25">
      <c r="A82" s="5">
        <v>19</v>
      </c>
      <c r="B82" s="4" t="s">
        <v>148</v>
      </c>
      <c r="C82" s="2" t="s">
        <v>52</v>
      </c>
      <c r="D82" s="4" t="s">
        <v>150</v>
      </c>
      <c r="E82" s="6">
        <v>180000</v>
      </c>
      <c r="F82" s="7">
        <v>125000</v>
      </c>
      <c r="G82" s="46">
        <v>2.3333333333333335</v>
      </c>
      <c r="H82" s="82"/>
      <c r="I82" s="61"/>
      <c r="J82" s="88"/>
      <c r="K82" s="89"/>
    </row>
    <row r="83" spans="1:11" ht="38.25" customHeight="1" x14ac:dyDescent="0.25">
      <c r="A83" s="5">
        <v>26</v>
      </c>
      <c r="B83" s="4" t="s">
        <v>160</v>
      </c>
      <c r="C83" s="2" t="s">
        <v>52</v>
      </c>
      <c r="D83" s="4" t="s">
        <v>161</v>
      </c>
      <c r="E83" s="6">
        <v>1490000</v>
      </c>
      <c r="F83" s="7">
        <v>290000</v>
      </c>
      <c r="G83" s="46">
        <v>2.3333333333333335</v>
      </c>
      <c r="H83" s="82"/>
      <c r="I83" s="61"/>
      <c r="J83" s="88"/>
      <c r="K83" s="89"/>
    </row>
    <row r="84" spans="1:11" ht="22.5" customHeight="1" x14ac:dyDescent="0.25">
      <c r="A84" s="5">
        <v>18</v>
      </c>
      <c r="B84" s="4" t="s">
        <v>148</v>
      </c>
      <c r="C84" s="2" t="s">
        <v>52</v>
      </c>
      <c r="D84" s="4" t="s">
        <v>149</v>
      </c>
      <c r="E84" s="6">
        <v>180000</v>
      </c>
      <c r="F84" s="7">
        <v>125000</v>
      </c>
      <c r="G84" s="47">
        <v>2.1111111111111112</v>
      </c>
      <c r="H84" s="82"/>
      <c r="I84" s="61"/>
      <c r="J84" s="88"/>
      <c r="K84" s="89"/>
    </row>
    <row r="85" spans="1:11" ht="21.75" customHeight="1" x14ac:dyDescent="0.25">
      <c r="A85" s="3">
        <v>29</v>
      </c>
      <c r="B85" s="4" t="s">
        <v>166</v>
      </c>
      <c r="C85" s="2" t="s">
        <v>10</v>
      </c>
      <c r="D85" s="4" t="s">
        <v>167</v>
      </c>
      <c r="E85" s="6">
        <v>178000</v>
      </c>
      <c r="F85" s="7">
        <v>70000</v>
      </c>
      <c r="G85" s="47">
        <v>2.1111111111111112</v>
      </c>
      <c r="H85" s="82"/>
      <c r="I85" s="61"/>
      <c r="J85" s="88"/>
      <c r="K85" s="89"/>
    </row>
    <row r="86" spans="1:11" ht="53.25" customHeight="1" x14ac:dyDescent="0.25">
      <c r="A86" s="5">
        <v>9</v>
      </c>
      <c r="B86" s="4" t="s">
        <v>131</v>
      </c>
      <c r="C86" s="2" t="s">
        <v>7</v>
      </c>
      <c r="D86" s="4" t="s">
        <v>132</v>
      </c>
      <c r="E86" s="6">
        <v>1937700</v>
      </c>
      <c r="F86" s="7">
        <v>447700</v>
      </c>
      <c r="G86" s="46">
        <v>1.7777777777777777</v>
      </c>
      <c r="H86" s="82"/>
      <c r="I86" s="104"/>
      <c r="J86" s="105"/>
      <c r="K86" s="106"/>
    </row>
    <row r="87" spans="1:11" ht="33.75" customHeight="1" x14ac:dyDescent="0.25">
      <c r="A87" s="5">
        <v>7</v>
      </c>
      <c r="B87" s="4" t="s">
        <v>127</v>
      </c>
      <c r="C87" s="2" t="s">
        <v>7</v>
      </c>
      <c r="D87" s="4" t="s">
        <v>128</v>
      </c>
      <c r="E87" s="6">
        <v>1321000</v>
      </c>
      <c r="F87" s="7">
        <v>525500</v>
      </c>
      <c r="G87" s="46">
        <v>1.1111111111111112</v>
      </c>
      <c r="H87" s="82"/>
      <c r="I87" s="61"/>
      <c r="J87" s="88"/>
      <c r="K87" s="89"/>
    </row>
    <row r="88" spans="1:11" ht="38.25" customHeight="1" thickBot="1" x14ac:dyDescent="0.3">
      <c r="A88" s="5">
        <v>14</v>
      </c>
      <c r="B88" s="4" t="s">
        <v>140</v>
      </c>
      <c r="C88" s="2" t="s">
        <v>10</v>
      </c>
      <c r="D88" s="4" t="s">
        <v>141</v>
      </c>
      <c r="E88" s="6">
        <v>250000</v>
      </c>
      <c r="F88" s="7">
        <v>100000</v>
      </c>
      <c r="G88" s="47">
        <v>1</v>
      </c>
      <c r="H88" s="83"/>
      <c r="I88" s="61"/>
      <c r="J88" s="88"/>
      <c r="K88" s="89"/>
    </row>
    <row r="89" spans="1:11" ht="30.75" customHeight="1" thickBot="1" x14ac:dyDescent="0.3">
      <c r="A89" s="65"/>
      <c r="B89" s="66"/>
      <c r="C89" s="35"/>
      <c r="D89" s="66"/>
      <c r="E89" s="37"/>
      <c r="F89" s="38"/>
      <c r="G89" s="67"/>
      <c r="H89" s="84">
        <f>SUM(H60:H88)</f>
        <v>2855000</v>
      </c>
      <c r="I89" s="61"/>
      <c r="J89" s="88"/>
      <c r="K89" s="89"/>
    </row>
    <row r="90" spans="1:11" ht="21" customHeight="1" x14ac:dyDescent="0.25">
      <c r="A90" s="39"/>
      <c r="B90" s="34" t="s">
        <v>168</v>
      </c>
      <c r="C90" s="35"/>
      <c r="D90" s="36"/>
      <c r="E90" s="37"/>
      <c r="F90" s="38"/>
      <c r="G90" s="54"/>
      <c r="H90" s="85"/>
      <c r="I90" s="61"/>
      <c r="J90" s="88"/>
      <c r="K90" s="89"/>
    </row>
    <row r="91" spans="1:11" ht="29.25" customHeight="1" x14ac:dyDescent="0.25">
      <c r="A91" s="27">
        <v>3</v>
      </c>
      <c r="B91" s="18" t="s">
        <v>266</v>
      </c>
      <c r="C91" s="19" t="s">
        <v>7</v>
      </c>
      <c r="D91" s="18" t="s">
        <v>173</v>
      </c>
      <c r="E91" s="20">
        <v>600000</v>
      </c>
      <c r="F91" s="21">
        <v>250000</v>
      </c>
      <c r="G91" s="47">
        <v>4.2222222222222223</v>
      </c>
      <c r="H91" s="82">
        <v>200000</v>
      </c>
      <c r="I91" s="61"/>
      <c r="J91" s="88"/>
      <c r="K91" s="89"/>
    </row>
    <row r="92" spans="1:11" ht="22.5" customHeight="1" x14ac:dyDescent="0.25">
      <c r="A92" s="5">
        <v>4</v>
      </c>
      <c r="B92" s="4" t="s">
        <v>125</v>
      </c>
      <c r="C92" s="2" t="s">
        <v>16</v>
      </c>
      <c r="D92" s="4" t="s">
        <v>174</v>
      </c>
      <c r="E92" s="6">
        <v>520000</v>
      </c>
      <c r="F92" s="7">
        <v>270000</v>
      </c>
      <c r="G92" s="46">
        <v>4.1111111111111107</v>
      </c>
      <c r="H92" s="82">
        <v>150000</v>
      </c>
      <c r="I92" s="61"/>
      <c r="J92" s="88"/>
      <c r="K92" s="89"/>
    </row>
    <row r="93" spans="1:11" ht="21" customHeight="1" x14ac:dyDescent="0.25">
      <c r="A93" s="5">
        <v>1</v>
      </c>
      <c r="B93" s="4" t="s">
        <v>169</v>
      </c>
      <c r="C93" s="2" t="s">
        <v>67</v>
      </c>
      <c r="D93" s="4" t="s">
        <v>170</v>
      </c>
      <c r="E93" s="6">
        <v>880000</v>
      </c>
      <c r="F93" s="7">
        <v>500000</v>
      </c>
      <c r="G93" s="46">
        <v>3.4444444444444446</v>
      </c>
      <c r="H93" s="82">
        <v>160000</v>
      </c>
      <c r="I93" s="61"/>
      <c r="J93" s="88"/>
      <c r="K93" s="89"/>
    </row>
    <row r="94" spans="1:11" ht="18.75" customHeight="1" x14ac:dyDescent="0.25">
      <c r="A94" s="5">
        <v>5</v>
      </c>
      <c r="B94" s="4" t="s">
        <v>175</v>
      </c>
      <c r="C94" s="2" t="s">
        <v>52</v>
      </c>
      <c r="D94" s="4" t="s">
        <v>176</v>
      </c>
      <c r="E94" s="6">
        <v>262000</v>
      </c>
      <c r="F94" s="7">
        <v>88000</v>
      </c>
      <c r="G94" s="46">
        <v>3.1111111111111112</v>
      </c>
      <c r="H94" s="82">
        <v>30000</v>
      </c>
      <c r="I94" s="61"/>
      <c r="J94" s="88"/>
      <c r="K94" s="89"/>
    </row>
    <row r="95" spans="1:11" ht="47.25" customHeight="1" x14ac:dyDescent="0.25">
      <c r="A95" s="5">
        <v>12</v>
      </c>
      <c r="B95" s="4" t="s">
        <v>187</v>
      </c>
      <c r="C95" s="2" t="s">
        <v>52</v>
      </c>
      <c r="D95" s="4" t="s">
        <v>188</v>
      </c>
      <c r="E95" s="6">
        <v>350000</v>
      </c>
      <c r="F95" s="7">
        <v>100000</v>
      </c>
      <c r="G95" s="47">
        <v>3</v>
      </c>
      <c r="H95" s="82">
        <v>30000</v>
      </c>
      <c r="I95" s="61"/>
      <c r="J95" s="88"/>
      <c r="K95" s="89"/>
    </row>
    <row r="96" spans="1:11" ht="31.5" customHeight="1" x14ac:dyDescent="0.25">
      <c r="A96" s="27">
        <v>6</v>
      </c>
      <c r="B96" s="18" t="s">
        <v>177</v>
      </c>
      <c r="C96" s="19" t="s">
        <v>55</v>
      </c>
      <c r="D96" s="18" t="s">
        <v>178</v>
      </c>
      <c r="E96" s="20">
        <v>4511150</v>
      </c>
      <c r="F96" s="21">
        <v>500000</v>
      </c>
      <c r="G96" s="46">
        <v>2.8888888888888888</v>
      </c>
      <c r="H96" s="85">
        <v>50000</v>
      </c>
      <c r="I96" s="107"/>
      <c r="J96" s="108"/>
      <c r="K96" s="109"/>
    </row>
    <row r="97" spans="1:11" ht="16.5" customHeight="1" thickBot="1" x14ac:dyDescent="0.3">
      <c r="A97" s="120">
        <v>7</v>
      </c>
      <c r="B97" s="111" t="s">
        <v>179</v>
      </c>
      <c r="C97" s="112" t="s">
        <v>10</v>
      </c>
      <c r="D97" s="111" t="s">
        <v>180</v>
      </c>
      <c r="E97" s="113">
        <v>516500</v>
      </c>
      <c r="F97" s="114">
        <v>244000</v>
      </c>
      <c r="G97" s="115">
        <v>2.7777777777777777</v>
      </c>
      <c r="H97" s="116">
        <v>30000</v>
      </c>
      <c r="I97" s="136"/>
      <c r="J97" s="122"/>
      <c r="K97" s="123"/>
    </row>
    <row r="98" spans="1:11" s="103" customFormat="1" ht="31.5" customHeight="1" thickTop="1" x14ac:dyDescent="0.25">
      <c r="A98" s="127">
        <v>2</v>
      </c>
      <c r="B98" s="128" t="s">
        <v>171</v>
      </c>
      <c r="C98" s="128" t="s">
        <v>52</v>
      </c>
      <c r="D98" s="128" t="s">
        <v>172</v>
      </c>
      <c r="E98" s="129">
        <v>566000</v>
      </c>
      <c r="F98" s="130">
        <v>369000</v>
      </c>
      <c r="G98" s="98">
        <v>2.3333333333333335</v>
      </c>
      <c r="H98" s="131">
        <v>0</v>
      </c>
      <c r="I98" s="132" t="s">
        <v>265</v>
      </c>
      <c r="J98" s="133"/>
      <c r="K98" s="134"/>
    </row>
    <row r="99" spans="1:11" ht="32.25" customHeight="1" x14ac:dyDescent="0.25">
      <c r="A99" s="5">
        <v>9</v>
      </c>
      <c r="B99" s="4" t="s">
        <v>140</v>
      </c>
      <c r="C99" s="2" t="s">
        <v>10</v>
      </c>
      <c r="D99" s="4" t="s">
        <v>183</v>
      </c>
      <c r="E99" s="6">
        <v>235000</v>
      </c>
      <c r="F99" s="7">
        <v>80000</v>
      </c>
      <c r="G99" s="46">
        <v>2.125</v>
      </c>
      <c r="H99" s="82"/>
      <c r="I99" s="61"/>
      <c r="J99" s="88"/>
      <c r="K99" s="89"/>
    </row>
    <row r="100" spans="1:11" ht="18" customHeight="1" x14ac:dyDescent="0.25">
      <c r="A100" s="5">
        <v>10</v>
      </c>
      <c r="B100" s="4" t="s">
        <v>148</v>
      </c>
      <c r="C100" s="2" t="s">
        <v>52</v>
      </c>
      <c r="D100" s="4" t="s">
        <v>184</v>
      </c>
      <c r="E100" s="6">
        <v>215000</v>
      </c>
      <c r="F100" s="7">
        <v>150000</v>
      </c>
      <c r="G100" s="46">
        <v>2.1111111111111112</v>
      </c>
      <c r="H100" s="82"/>
      <c r="I100" s="61"/>
      <c r="J100" s="88"/>
      <c r="K100" s="89"/>
    </row>
    <row r="101" spans="1:11" ht="33" customHeight="1" x14ac:dyDescent="0.25">
      <c r="A101" s="3">
        <v>13</v>
      </c>
      <c r="B101" s="4" t="s">
        <v>189</v>
      </c>
      <c r="C101" s="2" t="s">
        <v>7</v>
      </c>
      <c r="D101" s="4" t="s">
        <v>190</v>
      </c>
      <c r="E101" s="6">
        <v>2580000</v>
      </c>
      <c r="F101" s="7">
        <v>339000</v>
      </c>
      <c r="G101" s="47">
        <v>2</v>
      </c>
      <c r="H101" s="82"/>
      <c r="I101" s="61"/>
      <c r="J101" s="88"/>
      <c r="K101" s="89"/>
    </row>
    <row r="102" spans="1:11" ht="30" customHeight="1" x14ac:dyDescent="0.25">
      <c r="A102" s="5">
        <v>8</v>
      </c>
      <c r="B102" s="4" t="s">
        <v>181</v>
      </c>
      <c r="C102" s="2" t="s">
        <v>7</v>
      </c>
      <c r="D102" s="4" t="s">
        <v>182</v>
      </c>
      <c r="E102" s="6">
        <v>2013500</v>
      </c>
      <c r="F102" s="7">
        <v>1006700</v>
      </c>
      <c r="G102" s="47">
        <v>1.6666666666666667</v>
      </c>
      <c r="H102" s="82"/>
      <c r="I102" s="61"/>
      <c r="J102" s="88"/>
      <c r="K102" s="89"/>
    </row>
    <row r="103" spans="1:11" ht="20.25" customHeight="1" thickBot="1" x14ac:dyDescent="0.3">
      <c r="A103" s="5">
        <v>11</v>
      </c>
      <c r="B103" s="4" t="s">
        <v>185</v>
      </c>
      <c r="C103" s="2" t="s">
        <v>52</v>
      </c>
      <c r="D103" s="4" t="s">
        <v>186</v>
      </c>
      <c r="E103" s="6">
        <v>585300</v>
      </c>
      <c r="F103" s="7">
        <v>300000</v>
      </c>
      <c r="G103" s="47">
        <v>1.5</v>
      </c>
      <c r="H103" s="83"/>
      <c r="I103" s="61"/>
      <c r="J103" s="88"/>
      <c r="K103" s="89"/>
    </row>
    <row r="104" spans="1:11" ht="20.25" customHeight="1" thickBot="1" x14ac:dyDescent="0.3">
      <c r="A104" s="68"/>
      <c r="B104" s="69"/>
      <c r="C104" s="70"/>
      <c r="D104" s="69"/>
      <c r="E104" s="71"/>
      <c r="F104" s="72"/>
      <c r="G104" s="64"/>
      <c r="H104" s="84">
        <f>SUM(H91:H103)</f>
        <v>650000</v>
      </c>
      <c r="I104" s="61"/>
      <c r="J104" s="88"/>
      <c r="K104" s="89"/>
    </row>
    <row r="105" spans="1:11" ht="20.25" customHeight="1" x14ac:dyDescent="0.25">
      <c r="A105" s="55"/>
      <c r="B105" s="28" t="s">
        <v>191</v>
      </c>
      <c r="C105" s="22"/>
      <c r="D105" s="22"/>
      <c r="E105" s="40"/>
      <c r="F105" s="41"/>
      <c r="G105" s="53"/>
      <c r="H105" s="85"/>
      <c r="I105" s="61"/>
      <c r="J105" s="88"/>
      <c r="K105" s="89"/>
    </row>
    <row r="106" spans="1:11" ht="30" customHeight="1" x14ac:dyDescent="0.25">
      <c r="A106" s="5">
        <v>6</v>
      </c>
      <c r="B106" s="4" t="s">
        <v>201</v>
      </c>
      <c r="C106" s="2" t="s">
        <v>52</v>
      </c>
      <c r="D106" s="4" t="s">
        <v>202</v>
      </c>
      <c r="E106" s="6">
        <v>1853500</v>
      </c>
      <c r="F106" s="7">
        <v>895300</v>
      </c>
      <c r="G106" s="47">
        <v>4.333333333333333</v>
      </c>
      <c r="H106" s="82">
        <v>600000</v>
      </c>
      <c r="I106" s="61"/>
      <c r="J106" s="88"/>
      <c r="K106" s="89"/>
    </row>
    <row r="107" spans="1:11" ht="24.95" customHeight="1" x14ac:dyDescent="0.25">
      <c r="A107" s="5">
        <v>4</v>
      </c>
      <c r="B107" s="4" t="s">
        <v>197</v>
      </c>
      <c r="C107" s="2" t="s">
        <v>55</v>
      </c>
      <c r="D107" s="4" t="s">
        <v>198</v>
      </c>
      <c r="E107" s="6">
        <v>940000</v>
      </c>
      <c r="F107" s="7">
        <v>210000</v>
      </c>
      <c r="G107" s="46">
        <v>3.6666666666666665</v>
      </c>
      <c r="H107" s="82">
        <v>100000</v>
      </c>
      <c r="I107" s="61"/>
      <c r="J107" s="88"/>
      <c r="K107" s="89"/>
    </row>
    <row r="108" spans="1:11" ht="33.75" customHeight="1" thickBot="1" x14ac:dyDescent="0.3">
      <c r="A108" s="120">
        <v>3</v>
      </c>
      <c r="B108" s="111" t="s">
        <v>195</v>
      </c>
      <c r="C108" s="112" t="s">
        <v>52</v>
      </c>
      <c r="D108" s="111" t="s">
        <v>196</v>
      </c>
      <c r="E108" s="113">
        <v>490750</v>
      </c>
      <c r="F108" s="114">
        <v>343525</v>
      </c>
      <c r="G108" s="115">
        <v>3.2222222222222223</v>
      </c>
      <c r="H108" s="116">
        <v>50000</v>
      </c>
      <c r="I108" s="117"/>
      <c r="J108" s="118"/>
      <c r="K108" s="119"/>
    </row>
    <row r="109" spans="1:11" ht="30" customHeight="1" thickTop="1" x14ac:dyDescent="0.25">
      <c r="A109" s="17">
        <v>7</v>
      </c>
      <c r="B109" s="18" t="s">
        <v>203</v>
      </c>
      <c r="C109" s="19" t="s">
        <v>204</v>
      </c>
      <c r="D109" s="18" t="s">
        <v>205</v>
      </c>
      <c r="E109" s="20">
        <v>396000</v>
      </c>
      <c r="F109" s="21">
        <v>177000</v>
      </c>
      <c r="G109" s="46">
        <v>2.4444444444444446</v>
      </c>
      <c r="H109" s="85"/>
      <c r="I109" s="107"/>
      <c r="J109" s="108"/>
      <c r="K109" s="109"/>
    </row>
    <row r="110" spans="1:11" ht="20.25" customHeight="1" x14ac:dyDescent="0.25">
      <c r="A110" s="5">
        <v>2</v>
      </c>
      <c r="B110" s="4" t="s">
        <v>24</v>
      </c>
      <c r="C110" s="2" t="s">
        <v>25</v>
      </c>
      <c r="D110" s="4" t="s">
        <v>194</v>
      </c>
      <c r="E110" s="6">
        <v>455000</v>
      </c>
      <c r="F110" s="7">
        <v>300000</v>
      </c>
      <c r="G110" s="46">
        <v>2.3333333333333335</v>
      </c>
      <c r="H110" s="82"/>
      <c r="I110" s="61"/>
      <c r="J110" s="88"/>
      <c r="K110" s="89"/>
    </row>
    <row r="111" spans="1:11" ht="31.5" customHeight="1" x14ac:dyDescent="0.25">
      <c r="A111" s="5">
        <v>5</v>
      </c>
      <c r="B111" s="4" t="s">
        <v>199</v>
      </c>
      <c r="C111" s="2" t="s">
        <v>52</v>
      </c>
      <c r="D111" s="4" t="s">
        <v>200</v>
      </c>
      <c r="E111" s="6">
        <v>740000</v>
      </c>
      <c r="F111" s="7">
        <v>498000</v>
      </c>
      <c r="G111" s="46">
        <v>2</v>
      </c>
      <c r="H111" s="82"/>
      <c r="I111" s="61"/>
      <c r="J111" s="88"/>
      <c r="K111" s="89"/>
    </row>
    <row r="112" spans="1:11" ht="18" customHeight="1" thickBot="1" x14ac:dyDescent="0.3">
      <c r="A112" s="48">
        <v>1</v>
      </c>
      <c r="B112" s="24" t="s">
        <v>192</v>
      </c>
      <c r="C112" s="13" t="s">
        <v>52</v>
      </c>
      <c r="D112" s="24" t="s">
        <v>193</v>
      </c>
      <c r="E112" s="25">
        <v>405400</v>
      </c>
      <c r="F112" s="26">
        <v>116240</v>
      </c>
      <c r="G112" s="47">
        <v>1.6666666666666667</v>
      </c>
      <c r="H112" s="83"/>
      <c r="I112" s="61"/>
      <c r="J112" s="88"/>
      <c r="K112" s="89"/>
    </row>
    <row r="113" spans="1:11" ht="18" customHeight="1" thickBot="1" x14ac:dyDescent="0.3">
      <c r="A113" s="73"/>
      <c r="B113" s="57"/>
      <c r="C113" s="58"/>
      <c r="D113" s="57"/>
      <c r="E113" s="59"/>
      <c r="F113" s="60"/>
      <c r="G113" s="64"/>
      <c r="H113" s="84">
        <f>SUM(H106:H112)</f>
        <v>750000</v>
      </c>
      <c r="I113" s="61"/>
      <c r="J113" s="88"/>
      <c r="K113" s="89"/>
    </row>
    <row r="114" spans="1:11" ht="21" customHeight="1" thickBot="1" x14ac:dyDescent="0.3">
      <c r="A114" s="39"/>
      <c r="B114" s="34" t="s">
        <v>206</v>
      </c>
      <c r="C114" s="35"/>
      <c r="D114" s="36"/>
      <c r="E114" s="37"/>
      <c r="F114" s="38"/>
      <c r="G114" s="54"/>
      <c r="H114" s="87"/>
      <c r="I114" s="61"/>
      <c r="J114" s="88"/>
      <c r="K114" s="89"/>
    </row>
    <row r="115" spans="1:11" ht="31.5" customHeight="1" thickBot="1" x14ac:dyDescent="0.3">
      <c r="A115" s="29">
        <v>1</v>
      </c>
      <c r="B115" s="30" t="s">
        <v>24</v>
      </c>
      <c r="C115" s="31" t="s">
        <v>25</v>
      </c>
      <c r="D115" s="30" t="s">
        <v>207</v>
      </c>
      <c r="E115" s="32">
        <v>430000</v>
      </c>
      <c r="F115" s="33">
        <v>295000</v>
      </c>
      <c r="G115" s="74">
        <v>1.1111111111111112</v>
      </c>
      <c r="H115" s="86"/>
      <c r="I115" s="61"/>
      <c r="J115" s="88"/>
      <c r="K115" s="89"/>
    </row>
    <row r="116" spans="1:11" ht="24.95" customHeight="1" x14ac:dyDescent="0.25">
      <c r="A116" s="39"/>
      <c r="B116" s="34" t="s">
        <v>208</v>
      </c>
      <c r="C116" s="35"/>
      <c r="D116" s="36"/>
      <c r="E116" s="37"/>
      <c r="F116" s="38"/>
      <c r="G116" s="54"/>
      <c r="H116" s="85"/>
      <c r="I116" s="61"/>
      <c r="J116" s="88"/>
      <c r="K116" s="89"/>
    </row>
    <row r="117" spans="1:11" ht="24.95" customHeight="1" x14ac:dyDescent="0.25">
      <c r="A117" s="5">
        <v>1</v>
      </c>
      <c r="B117" s="4" t="s">
        <v>209</v>
      </c>
      <c r="C117" s="2"/>
      <c r="D117" s="4" t="s">
        <v>210</v>
      </c>
      <c r="E117" s="6">
        <v>313800</v>
      </c>
      <c r="F117" s="7">
        <v>150000</v>
      </c>
      <c r="G117" s="47">
        <v>3.8888888888888888</v>
      </c>
      <c r="H117" s="82">
        <v>80000</v>
      </c>
      <c r="I117" s="61"/>
      <c r="J117" s="88"/>
      <c r="K117" s="89"/>
    </row>
    <row r="118" spans="1:11" ht="24.95" customHeight="1" thickBot="1" x14ac:dyDescent="0.3">
      <c r="A118" s="124">
        <v>2</v>
      </c>
      <c r="B118" s="30" t="s">
        <v>209</v>
      </c>
      <c r="C118" s="31"/>
      <c r="D118" s="30" t="s">
        <v>211</v>
      </c>
      <c r="E118" s="32">
        <v>140500</v>
      </c>
      <c r="F118" s="33">
        <v>60000</v>
      </c>
      <c r="G118" s="46">
        <v>2.7777777777777777</v>
      </c>
      <c r="H118" s="87">
        <v>20000</v>
      </c>
      <c r="I118" s="107"/>
      <c r="J118" s="108"/>
      <c r="K118" s="109"/>
    </row>
    <row r="119" spans="1:11" ht="24.95" customHeight="1" thickBot="1" x14ac:dyDescent="0.3">
      <c r="A119" s="56"/>
      <c r="B119" s="57"/>
      <c r="C119" s="58"/>
      <c r="D119" s="57"/>
      <c r="E119" s="59"/>
      <c r="F119" s="60"/>
      <c r="G119" s="64"/>
      <c r="H119" s="84">
        <f>SUM(H117:H118)</f>
        <v>100000</v>
      </c>
      <c r="I119" s="61"/>
      <c r="J119" s="88"/>
      <c r="K119" s="89"/>
    </row>
    <row r="120" spans="1:11" ht="24.95" customHeight="1" x14ac:dyDescent="0.25">
      <c r="A120" s="39"/>
      <c r="B120" s="34" t="s">
        <v>212</v>
      </c>
      <c r="C120" s="35"/>
      <c r="D120" s="36"/>
      <c r="E120" s="37"/>
      <c r="F120" s="38"/>
      <c r="G120" s="54"/>
      <c r="H120" s="85"/>
      <c r="I120" s="61"/>
      <c r="J120" s="88"/>
      <c r="K120" s="89"/>
    </row>
    <row r="121" spans="1:11" ht="31.5" customHeight="1" x14ac:dyDescent="0.25">
      <c r="A121" s="17">
        <v>4</v>
      </c>
      <c r="B121" s="18" t="s">
        <v>111</v>
      </c>
      <c r="C121" s="19" t="s">
        <v>52</v>
      </c>
      <c r="D121" s="18" t="s">
        <v>218</v>
      </c>
      <c r="E121" s="20">
        <v>1692400</v>
      </c>
      <c r="F121" s="21">
        <v>400000</v>
      </c>
      <c r="G121" s="47">
        <v>4.5714285714285712</v>
      </c>
      <c r="H121" s="82">
        <v>390000</v>
      </c>
      <c r="I121" s="61"/>
      <c r="J121" s="88"/>
      <c r="K121" s="89"/>
    </row>
    <row r="122" spans="1:11" ht="30" customHeight="1" x14ac:dyDescent="0.25">
      <c r="A122" s="5">
        <v>2</v>
      </c>
      <c r="B122" s="4" t="s">
        <v>214</v>
      </c>
      <c r="C122" s="2" t="s">
        <v>25</v>
      </c>
      <c r="D122" s="4" t="s">
        <v>215</v>
      </c>
      <c r="E122" s="6">
        <v>948000</v>
      </c>
      <c r="F122" s="7">
        <v>495000</v>
      </c>
      <c r="G122" s="46">
        <v>4</v>
      </c>
      <c r="H122" s="82">
        <v>150000</v>
      </c>
      <c r="I122" s="135"/>
      <c r="J122" s="105">
        <v>150000</v>
      </c>
      <c r="K122" s="106">
        <v>150000</v>
      </c>
    </row>
    <row r="123" spans="1:11" ht="31.5" customHeight="1" thickBot="1" x14ac:dyDescent="0.3">
      <c r="A123" s="120">
        <v>1</v>
      </c>
      <c r="B123" s="111" t="s">
        <v>117</v>
      </c>
      <c r="C123" s="112" t="s">
        <v>25</v>
      </c>
      <c r="D123" s="111" t="s">
        <v>213</v>
      </c>
      <c r="E123" s="113">
        <v>4431120</v>
      </c>
      <c r="F123" s="114">
        <v>160000</v>
      </c>
      <c r="G123" s="115">
        <v>3.3333333333333335</v>
      </c>
      <c r="H123" s="116">
        <v>30000</v>
      </c>
      <c r="I123" s="117"/>
      <c r="J123" s="118"/>
      <c r="K123" s="119"/>
    </row>
    <row r="124" spans="1:11" ht="20.25" customHeight="1" thickTop="1" thickBot="1" x14ac:dyDescent="0.3">
      <c r="A124" s="29">
        <v>3</v>
      </c>
      <c r="B124" s="30" t="s">
        <v>216</v>
      </c>
      <c r="C124" s="31" t="s">
        <v>7</v>
      </c>
      <c r="D124" s="30" t="s">
        <v>217</v>
      </c>
      <c r="E124" s="32">
        <v>5176000</v>
      </c>
      <c r="F124" s="33">
        <v>600000</v>
      </c>
      <c r="G124" s="46">
        <v>2.375</v>
      </c>
      <c r="H124" s="87"/>
      <c r="I124" s="107"/>
      <c r="J124" s="108"/>
      <c r="K124" s="109"/>
    </row>
    <row r="125" spans="1:11" ht="20.25" customHeight="1" thickBot="1" x14ac:dyDescent="0.3">
      <c r="A125" s="73"/>
      <c r="B125" s="57"/>
      <c r="C125" s="58"/>
      <c r="D125" s="57"/>
      <c r="E125" s="59"/>
      <c r="F125" s="60"/>
      <c r="G125" s="64"/>
      <c r="H125" s="84">
        <f>SUM(H121:H124)</f>
        <v>570000</v>
      </c>
      <c r="I125" s="61"/>
      <c r="J125" s="88"/>
      <c r="K125" s="89"/>
    </row>
    <row r="126" spans="1:11" ht="24.95" customHeight="1" x14ac:dyDescent="0.25">
      <c r="A126" s="39"/>
      <c r="B126" s="34" t="s">
        <v>219</v>
      </c>
      <c r="C126" s="35"/>
      <c r="D126" s="36"/>
      <c r="E126" s="37"/>
      <c r="F126" s="38"/>
      <c r="G126" s="54"/>
      <c r="H126" s="85"/>
      <c r="I126" s="61"/>
      <c r="J126" s="88"/>
      <c r="K126" s="89"/>
    </row>
    <row r="127" spans="1:11" ht="21" customHeight="1" x14ac:dyDescent="0.25">
      <c r="A127" s="27">
        <v>10</v>
      </c>
      <c r="B127" s="18" t="s">
        <v>228</v>
      </c>
      <c r="C127" s="19" t="s">
        <v>10</v>
      </c>
      <c r="D127" s="18" t="s">
        <v>231</v>
      </c>
      <c r="E127" s="20">
        <v>486000</v>
      </c>
      <c r="F127" s="21">
        <v>226000</v>
      </c>
      <c r="G127" s="46">
        <v>4.8888888888888893</v>
      </c>
      <c r="H127" s="82">
        <v>200000</v>
      </c>
      <c r="I127" s="61"/>
      <c r="J127" s="88"/>
      <c r="K127" s="89"/>
    </row>
    <row r="128" spans="1:11" ht="17.25" customHeight="1" x14ac:dyDescent="0.25">
      <c r="A128" s="5">
        <v>11</v>
      </c>
      <c r="B128" s="4" t="s">
        <v>232</v>
      </c>
      <c r="C128" s="2" t="s">
        <v>10</v>
      </c>
      <c r="D128" s="4" t="s">
        <v>233</v>
      </c>
      <c r="E128" s="6">
        <v>389300</v>
      </c>
      <c r="F128" s="7">
        <v>120000</v>
      </c>
      <c r="G128" s="46">
        <v>4.666666666666667</v>
      </c>
      <c r="H128" s="82">
        <v>80000</v>
      </c>
      <c r="I128" s="61"/>
      <c r="J128" s="88"/>
      <c r="K128" s="89"/>
    </row>
    <row r="129" spans="1:11" ht="47.25" customHeight="1" x14ac:dyDescent="0.25">
      <c r="A129" s="5">
        <v>9</v>
      </c>
      <c r="B129" s="4" t="s">
        <v>228</v>
      </c>
      <c r="C129" s="2" t="s">
        <v>10</v>
      </c>
      <c r="D129" s="4" t="s">
        <v>230</v>
      </c>
      <c r="E129" s="6">
        <v>242000</v>
      </c>
      <c r="F129" s="7">
        <v>107000</v>
      </c>
      <c r="G129" s="46">
        <v>4.4444444444444446</v>
      </c>
      <c r="H129" s="82">
        <v>70000</v>
      </c>
      <c r="I129" s="61"/>
      <c r="J129" s="88"/>
      <c r="K129" s="89"/>
    </row>
    <row r="130" spans="1:11" ht="18" customHeight="1" x14ac:dyDescent="0.25">
      <c r="A130" s="5">
        <v>13</v>
      </c>
      <c r="B130" s="4" t="s">
        <v>232</v>
      </c>
      <c r="C130" s="2" t="s">
        <v>10</v>
      </c>
      <c r="D130" s="4" t="s">
        <v>235</v>
      </c>
      <c r="E130" s="6">
        <v>245400</v>
      </c>
      <c r="F130" s="7">
        <v>85000</v>
      </c>
      <c r="G130" s="47">
        <v>4.4444444444444446</v>
      </c>
      <c r="H130" s="82">
        <v>70000</v>
      </c>
      <c r="I130" s="61"/>
      <c r="J130" s="88"/>
      <c r="K130" s="89"/>
    </row>
    <row r="131" spans="1:11" ht="18.75" customHeight="1" x14ac:dyDescent="0.25">
      <c r="A131" s="5">
        <v>5</v>
      </c>
      <c r="B131" s="4" t="s">
        <v>225</v>
      </c>
      <c r="C131" s="2" t="s">
        <v>10</v>
      </c>
      <c r="D131" s="4" t="s">
        <v>226</v>
      </c>
      <c r="E131" s="6">
        <v>249000</v>
      </c>
      <c r="F131" s="7">
        <v>124500</v>
      </c>
      <c r="G131" s="47">
        <v>4.1111111111111107</v>
      </c>
      <c r="H131" s="82">
        <v>60000</v>
      </c>
      <c r="I131" s="61"/>
      <c r="J131" s="88"/>
      <c r="K131" s="89"/>
    </row>
    <row r="132" spans="1:11" ht="30" customHeight="1" x14ac:dyDescent="0.25">
      <c r="A132" s="5">
        <v>7</v>
      </c>
      <c r="B132" s="4" t="s">
        <v>225</v>
      </c>
      <c r="C132" s="2" t="s">
        <v>10</v>
      </c>
      <c r="D132" s="4" t="s">
        <v>227</v>
      </c>
      <c r="E132" s="6">
        <v>198000</v>
      </c>
      <c r="F132" s="7">
        <v>99000</v>
      </c>
      <c r="G132" s="46">
        <v>4.1111111111111107</v>
      </c>
      <c r="H132" s="82">
        <v>50000</v>
      </c>
      <c r="I132" s="61"/>
      <c r="J132" s="88"/>
      <c r="K132" s="89"/>
    </row>
    <row r="133" spans="1:11" ht="17.25" customHeight="1" x14ac:dyDescent="0.25">
      <c r="A133" s="5">
        <v>12</v>
      </c>
      <c r="B133" s="4" t="s">
        <v>232</v>
      </c>
      <c r="C133" s="2" t="s">
        <v>10</v>
      </c>
      <c r="D133" s="4" t="s">
        <v>234</v>
      </c>
      <c r="E133" s="6">
        <v>307400</v>
      </c>
      <c r="F133" s="7">
        <v>90000</v>
      </c>
      <c r="G133" s="46">
        <v>4.1111111111111107</v>
      </c>
      <c r="H133" s="82">
        <v>50000</v>
      </c>
      <c r="I133" s="61"/>
      <c r="J133" s="88"/>
      <c r="K133" s="89"/>
    </row>
    <row r="134" spans="1:11" ht="21.75" customHeight="1" x14ac:dyDescent="0.25">
      <c r="A134" s="5">
        <v>8</v>
      </c>
      <c r="B134" s="4" t="s">
        <v>228</v>
      </c>
      <c r="C134" s="2" t="s">
        <v>10</v>
      </c>
      <c r="D134" s="4" t="s">
        <v>229</v>
      </c>
      <c r="E134" s="6">
        <v>256000</v>
      </c>
      <c r="F134" s="7">
        <v>81000</v>
      </c>
      <c r="G134" s="47">
        <v>4</v>
      </c>
      <c r="H134" s="82">
        <v>40000</v>
      </c>
      <c r="I134" s="61"/>
      <c r="J134" s="88"/>
      <c r="K134" s="89"/>
    </row>
    <row r="135" spans="1:11" ht="16.5" customHeight="1" thickBot="1" x14ac:dyDescent="0.3">
      <c r="A135" s="120">
        <v>4</v>
      </c>
      <c r="B135" s="111" t="s">
        <v>37</v>
      </c>
      <c r="C135" s="112" t="s">
        <v>7</v>
      </c>
      <c r="D135" s="111" t="s">
        <v>224</v>
      </c>
      <c r="E135" s="113">
        <v>721377</v>
      </c>
      <c r="F135" s="114">
        <v>349000</v>
      </c>
      <c r="G135" s="115">
        <v>2.5555555555555554</v>
      </c>
      <c r="H135" s="116">
        <v>25000</v>
      </c>
      <c r="I135" s="117"/>
      <c r="J135" s="118"/>
      <c r="K135" s="119"/>
    </row>
    <row r="136" spans="1:11" ht="18.75" customHeight="1" thickTop="1" x14ac:dyDescent="0.25">
      <c r="A136" s="27">
        <v>2</v>
      </c>
      <c r="B136" s="18" t="s">
        <v>209</v>
      </c>
      <c r="C136" s="19" t="s">
        <v>221</v>
      </c>
      <c r="D136" s="18" t="s">
        <v>222</v>
      </c>
      <c r="E136" s="20">
        <v>1448000</v>
      </c>
      <c r="F136" s="21">
        <v>400000</v>
      </c>
      <c r="G136" s="46">
        <v>2.4444444444444446</v>
      </c>
      <c r="H136" s="85"/>
      <c r="I136" s="107"/>
      <c r="J136" s="108"/>
      <c r="K136" s="109"/>
    </row>
    <row r="137" spans="1:11" ht="34.5" customHeight="1" x14ac:dyDescent="0.25">
      <c r="A137" s="3">
        <v>14</v>
      </c>
      <c r="B137" s="49" t="s">
        <v>236</v>
      </c>
      <c r="C137" s="50" t="s">
        <v>55</v>
      </c>
      <c r="D137" s="49" t="s">
        <v>237</v>
      </c>
      <c r="E137" s="6">
        <v>257000</v>
      </c>
      <c r="F137" s="7">
        <v>72000</v>
      </c>
      <c r="G137" s="47">
        <v>2.2222222222222223</v>
      </c>
      <c r="H137" s="82"/>
      <c r="I137" s="61"/>
      <c r="J137" s="88"/>
      <c r="K137" s="89"/>
    </row>
    <row r="138" spans="1:11" ht="31.5" customHeight="1" x14ac:dyDescent="0.25">
      <c r="A138" s="5">
        <v>3</v>
      </c>
      <c r="B138" s="4" t="s">
        <v>223</v>
      </c>
      <c r="C138" s="2" t="s">
        <v>221</v>
      </c>
      <c r="D138" s="4" t="s">
        <v>132</v>
      </c>
      <c r="E138" s="6">
        <v>632000</v>
      </c>
      <c r="F138" s="7">
        <v>203540</v>
      </c>
      <c r="G138" s="46">
        <v>1.5555555555555556</v>
      </c>
      <c r="H138" s="82"/>
      <c r="I138" s="61"/>
      <c r="J138" s="88"/>
      <c r="K138" s="89"/>
    </row>
    <row r="139" spans="1:11" ht="18" customHeight="1" thickBot="1" x14ac:dyDescent="0.3">
      <c r="A139" s="48">
        <v>1</v>
      </c>
      <c r="B139" s="24" t="s">
        <v>127</v>
      </c>
      <c r="C139" s="13" t="s">
        <v>7</v>
      </c>
      <c r="D139" s="24" t="s">
        <v>220</v>
      </c>
      <c r="E139" s="25">
        <v>249550</v>
      </c>
      <c r="F139" s="26">
        <v>93275</v>
      </c>
      <c r="G139" s="47">
        <v>1.4444444444444444</v>
      </c>
      <c r="H139" s="83"/>
      <c r="I139" s="61"/>
      <c r="J139" s="88"/>
      <c r="K139" s="89"/>
    </row>
    <row r="140" spans="1:11" ht="18" customHeight="1" thickBot="1" x14ac:dyDescent="0.3">
      <c r="A140" s="73"/>
      <c r="B140" s="57"/>
      <c r="C140" s="58"/>
      <c r="D140" s="57"/>
      <c r="E140" s="59"/>
      <c r="F140" s="60"/>
      <c r="G140" s="64"/>
      <c r="H140" s="84">
        <f>SUM(H127:H139)</f>
        <v>645000</v>
      </c>
      <c r="I140" s="61"/>
      <c r="J140" s="88"/>
      <c r="K140" s="89"/>
    </row>
    <row r="141" spans="1:11" ht="24.95" customHeight="1" x14ac:dyDescent="0.25">
      <c r="A141" s="39"/>
      <c r="B141" s="34" t="s">
        <v>238</v>
      </c>
      <c r="C141" s="35"/>
      <c r="D141" s="36"/>
      <c r="E141" s="37"/>
      <c r="F141" s="38"/>
      <c r="G141" s="54"/>
      <c r="H141" s="85"/>
      <c r="I141" s="61"/>
      <c r="J141" s="88"/>
      <c r="K141" s="89"/>
    </row>
    <row r="142" spans="1:11" ht="31.5" customHeight="1" thickBot="1" x14ac:dyDescent="0.3">
      <c r="A142" s="110">
        <v>3</v>
      </c>
      <c r="B142" s="111" t="s">
        <v>240</v>
      </c>
      <c r="C142" s="112" t="s">
        <v>52</v>
      </c>
      <c r="D142" s="111" t="s">
        <v>242</v>
      </c>
      <c r="E142" s="113">
        <v>1995000</v>
      </c>
      <c r="F142" s="114">
        <v>750000</v>
      </c>
      <c r="G142" s="115">
        <v>4.666666666666667</v>
      </c>
      <c r="H142" s="116">
        <v>550000</v>
      </c>
      <c r="I142" s="121"/>
      <c r="J142" s="122">
        <v>550000</v>
      </c>
      <c r="K142" s="123">
        <v>550000</v>
      </c>
    </row>
    <row r="143" spans="1:11" ht="45" customHeight="1" thickTop="1" x14ac:dyDescent="0.25">
      <c r="A143" s="27">
        <v>2</v>
      </c>
      <c r="B143" s="18" t="s">
        <v>240</v>
      </c>
      <c r="C143" s="19" t="s">
        <v>52</v>
      </c>
      <c r="D143" s="18" t="s">
        <v>241</v>
      </c>
      <c r="E143" s="20">
        <v>288000</v>
      </c>
      <c r="F143" s="21">
        <v>200000</v>
      </c>
      <c r="G143" s="46">
        <v>2.4444444444444446</v>
      </c>
      <c r="H143" s="85"/>
      <c r="I143" s="107"/>
      <c r="J143" s="108"/>
      <c r="K143" s="109"/>
    </row>
    <row r="144" spans="1:11" ht="24" customHeight="1" thickBot="1" x14ac:dyDescent="0.3">
      <c r="A144" s="51">
        <v>1</v>
      </c>
      <c r="B144" s="52" t="s">
        <v>37</v>
      </c>
      <c r="C144" s="13" t="s">
        <v>221</v>
      </c>
      <c r="D144" s="52" t="s">
        <v>239</v>
      </c>
      <c r="E144" s="25">
        <v>1197377</v>
      </c>
      <c r="F144" s="26">
        <v>590000</v>
      </c>
      <c r="G144" s="47">
        <v>1.6666666666666667</v>
      </c>
      <c r="H144" s="83"/>
      <c r="I144" s="61"/>
      <c r="J144" s="88"/>
      <c r="K144" s="89"/>
    </row>
    <row r="145" spans="1:11" ht="24" customHeight="1" thickBot="1" x14ac:dyDescent="0.3">
      <c r="A145" s="75"/>
      <c r="B145" s="76"/>
      <c r="C145" s="58"/>
      <c r="D145" s="76"/>
      <c r="E145" s="59"/>
      <c r="F145" s="60"/>
      <c r="G145" s="64"/>
      <c r="H145" s="84">
        <f>SUM(H142:H144)</f>
        <v>550000</v>
      </c>
      <c r="I145" s="61"/>
      <c r="J145" s="88"/>
      <c r="K145" s="89"/>
    </row>
    <row r="146" spans="1:11" ht="24.95" customHeight="1" x14ac:dyDescent="0.25">
      <c r="A146" s="39"/>
      <c r="B146" s="36" t="s">
        <v>243</v>
      </c>
      <c r="C146" s="35"/>
      <c r="D146" s="36"/>
      <c r="E146" s="37"/>
      <c r="F146" s="38"/>
      <c r="G146" s="54"/>
      <c r="H146" s="85"/>
      <c r="I146" s="61"/>
      <c r="J146" s="88"/>
      <c r="K146" s="89"/>
    </row>
    <row r="147" spans="1:11" ht="32.25" customHeight="1" x14ac:dyDescent="0.25">
      <c r="A147" s="17">
        <v>3</v>
      </c>
      <c r="B147" s="18" t="s">
        <v>74</v>
      </c>
      <c r="C147" s="19" t="s">
        <v>60</v>
      </c>
      <c r="D147" s="18" t="s">
        <v>246</v>
      </c>
      <c r="E147" s="20">
        <v>600000</v>
      </c>
      <c r="F147" s="21">
        <v>290000</v>
      </c>
      <c r="G147" s="46">
        <v>4.75</v>
      </c>
      <c r="H147" s="82">
        <v>250000</v>
      </c>
      <c r="I147" s="61"/>
      <c r="J147" s="88"/>
      <c r="K147" s="89"/>
    </row>
    <row r="148" spans="1:11" ht="20.25" customHeight="1" x14ac:dyDescent="0.25">
      <c r="A148" s="3">
        <v>4</v>
      </c>
      <c r="B148" s="4" t="s">
        <v>247</v>
      </c>
      <c r="C148" s="2" t="s">
        <v>7</v>
      </c>
      <c r="D148" s="4" t="s">
        <v>248</v>
      </c>
      <c r="E148" s="6">
        <v>4400000</v>
      </c>
      <c r="F148" s="7">
        <v>1400000</v>
      </c>
      <c r="G148" s="46">
        <v>4.2222222222222223</v>
      </c>
      <c r="H148" s="82">
        <v>600000</v>
      </c>
      <c r="I148" s="61"/>
      <c r="J148" s="88"/>
      <c r="K148" s="89"/>
    </row>
    <row r="149" spans="1:11" ht="21.75" customHeight="1" x14ac:dyDescent="0.25">
      <c r="A149" s="3">
        <v>1</v>
      </c>
      <c r="B149" s="4" t="s">
        <v>29</v>
      </c>
      <c r="C149" s="2" t="s">
        <v>7</v>
      </c>
      <c r="D149" s="4" t="s">
        <v>244</v>
      </c>
      <c r="E149" s="6">
        <v>3100000</v>
      </c>
      <c r="F149" s="7">
        <v>1500000</v>
      </c>
      <c r="G149" s="46">
        <v>4.2</v>
      </c>
      <c r="H149" s="82">
        <v>600000</v>
      </c>
      <c r="I149" s="61"/>
      <c r="J149" s="88"/>
      <c r="K149" s="89"/>
    </row>
    <row r="150" spans="1:11" ht="19.5" customHeight="1" thickBot="1" x14ac:dyDescent="0.3">
      <c r="A150" s="110">
        <v>5</v>
      </c>
      <c r="B150" s="111" t="s">
        <v>201</v>
      </c>
      <c r="C150" s="112" t="s">
        <v>52</v>
      </c>
      <c r="D150" s="111" t="s">
        <v>249</v>
      </c>
      <c r="E150" s="113">
        <v>187850</v>
      </c>
      <c r="F150" s="114">
        <v>117850</v>
      </c>
      <c r="G150" s="115">
        <v>3.3333333333333335</v>
      </c>
      <c r="H150" s="116">
        <v>40000</v>
      </c>
      <c r="I150" s="117"/>
      <c r="J150" s="118"/>
      <c r="K150" s="119"/>
    </row>
    <row r="151" spans="1:11" ht="30" customHeight="1" thickTop="1" thickBot="1" x14ac:dyDescent="0.3">
      <c r="A151" s="17">
        <v>2</v>
      </c>
      <c r="B151" s="18" t="s">
        <v>136</v>
      </c>
      <c r="C151" s="19" t="s">
        <v>7</v>
      </c>
      <c r="D151" s="18" t="s">
        <v>245</v>
      </c>
      <c r="E151" s="20">
        <v>900000</v>
      </c>
      <c r="F151" s="21">
        <v>450000</v>
      </c>
      <c r="G151" s="46">
        <v>2.1111111111111112</v>
      </c>
      <c r="H151" s="87"/>
      <c r="I151" s="107"/>
      <c r="J151" s="108"/>
      <c r="K151" s="109"/>
    </row>
    <row r="152" spans="1:11" ht="15" customHeight="1" thickBot="1" x14ac:dyDescent="0.3">
      <c r="A152" s="77"/>
      <c r="B152" s="66"/>
      <c r="C152" s="35"/>
      <c r="D152" s="66"/>
      <c r="E152" s="37"/>
      <c r="F152" s="38"/>
      <c r="G152" s="67"/>
      <c r="H152" s="84">
        <f>SUM(H147:H151)</f>
        <v>1490000</v>
      </c>
      <c r="I152" s="61"/>
      <c r="J152" s="88"/>
      <c r="K152" s="89"/>
    </row>
    <row r="153" spans="1:11" ht="24.95" customHeight="1" x14ac:dyDescent="0.25">
      <c r="A153" s="39"/>
      <c r="B153" s="34" t="s">
        <v>250</v>
      </c>
      <c r="C153" s="35"/>
      <c r="D153" s="36"/>
      <c r="E153" s="37"/>
      <c r="F153" s="38"/>
      <c r="G153" s="54"/>
      <c r="H153" s="85"/>
      <c r="I153" s="61"/>
      <c r="J153" s="88"/>
      <c r="K153" s="89"/>
    </row>
    <row r="154" spans="1:11" ht="16.5" customHeight="1" x14ac:dyDescent="0.25">
      <c r="A154" s="27">
        <v>3</v>
      </c>
      <c r="B154" s="18" t="s">
        <v>255</v>
      </c>
      <c r="C154" s="19" t="s">
        <v>10</v>
      </c>
      <c r="D154" s="18" t="s">
        <v>256</v>
      </c>
      <c r="E154" s="20">
        <v>1733800</v>
      </c>
      <c r="F154" s="21">
        <v>573800</v>
      </c>
      <c r="G154" s="46">
        <v>3.2222222222222223</v>
      </c>
      <c r="H154" s="82">
        <v>120000</v>
      </c>
      <c r="I154" s="61"/>
      <c r="J154" s="88"/>
      <c r="K154" s="89"/>
    </row>
    <row r="155" spans="1:11" ht="30.75" customHeight="1" thickBot="1" x14ac:dyDescent="0.3">
      <c r="A155" s="120">
        <v>1</v>
      </c>
      <c r="B155" s="111" t="s">
        <v>251</v>
      </c>
      <c r="C155" s="112" t="s">
        <v>7</v>
      </c>
      <c r="D155" s="111" t="s">
        <v>252</v>
      </c>
      <c r="E155" s="113">
        <v>5870000</v>
      </c>
      <c r="F155" s="114">
        <v>485000</v>
      </c>
      <c r="G155" s="115">
        <v>3.1111111111111112</v>
      </c>
      <c r="H155" s="116">
        <v>120000</v>
      </c>
      <c r="I155" s="117"/>
      <c r="J155" s="118"/>
      <c r="K155" s="119"/>
    </row>
    <row r="156" spans="1:11" ht="15.75" customHeight="1" thickTop="1" x14ac:dyDescent="0.25">
      <c r="A156" s="27">
        <v>2</v>
      </c>
      <c r="B156" s="18" t="s">
        <v>253</v>
      </c>
      <c r="C156" s="19" t="s">
        <v>55</v>
      </c>
      <c r="D156" s="18" t="s">
        <v>254</v>
      </c>
      <c r="E156" s="20">
        <v>800000</v>
      </c>
      <c r="F156" s="21">
        <v>450000</v>
      </c>
      <c r="G156" s="46">
        <v>1.8888888888888888</v>
      </c>
      <c r="H156" s="85"/>
      <c r="I156" s="107"/>
      <c r="J156" s="108"/>
      <c r="K156" s="109"/>
    </row>
    <row r="157" spans="1:11" ht="18" customHeight="1" thickBot="1" x14ac:dyDescent="0.3">
      <c r="A157" s="3">
        <v>4</v>
      </c>
      <c r="B157" s="4" t="s">
        <v>257</v>
      </c>
      <c r="C157" s="2" t="s">
        <v>7</v>
      </c>
      <c r="D157" s="4" t="s">
        <v>258</v>
      </c>
      <c r="E157" s="6">
        <v>24260000</v>
      </c>
      <c r="F157" s="7">
        <v>9810000</v>
      </c>
      <c r="G157" s="46">
        <v>1.1111111111111112</v>
      </c>
      <c r="H157" s="83"/>
      <c r="I157" s="61"/>
      <c r="J157" s="88"/>
      <c r="K157" s="89"/>
    </row>
    <row r="158" spans="1:11" ht="18" customHeight="1" thickBot="1" x14ac:dyDescent="0.3">
      <c r="A158" s="3"/>
      <c r="B158" s="4"/>
      <c r="C158" s="2"/>
      <c r="D158" s="4"/>
      <c r="E158" s="6"/>
      <c r="F158" s="7"/>
      <c r="G158" s="79"/>
      <c r="H158" s="84">
        <f>SUM(H154:H157)</f>
        <v>240000</v>
      </c>
      <c r="I158" s="78"/>
      <c r="J158" s="90"/>
      <c r="K158" s="91"/>
    </row>
    <row r="159" spans="1:11" ht="21.75" customHeight="1" thickBot="1" x14ac:dyDescent="0.3">
      <c r="A159" s="1"/>
      <c r="B159" s="4"/>
      <c r="C159" s="2"/>
      <c r="D159" s="4"/>
      <c r="E159" s="8">
        <f>SUM(E4:E157)</f>
        <v>295931872</v>
      </c>
      <c r="F159" s="9">
        <f>SUM(F4:F157)</f>
        <v>68375123</v>
      </c>
      <c r="G159" s="1"/>
      <c r="H159" s="85"/>
      <c r="I159" s="62"/>
      <c r="J159" s="92"/>
      <c r="K159" s="93"/>
    </row>
    <row r="160" spans="1:11" ht="13.5" customHeight="1" thickBot="1" x14ac:dyDescent="0.3">
      <c r="G160" s="45"/>
    </row>
    <row r="161" spans="7:11" ht="33" customHeight="1" thickBot="1" x14ac:dyDescent="0.3">
      <c r="G161" s="45"/>
      <c r="H161" s="84">
        <f>SUM(H158+H152+H145+H140+H125+H119+H115+H113+H104+H89+H58)</f>
        <v>19000000</v>
      </c>
      <c r="J161" s="84">
        <f>SUM(J3:J159)</f>
        <v>3920000</v>
      </c>
      <c r="K161" s="84">
        <f>SUM(K3:K159)</f>
        <v>3920000</v>
      </c>
    </row>
    <row r="162" spans="7:11" ht="13.5" customHeight="1" thickBot="1" x14ac:dyDescent="0.3"/>
    <row r="163" spans="7:11" ht="32.25" customHeight="1" thickBot="1" x14ac:dyDescent="0.3">
      <c r="G163" s="44" t="s">
        <v>263</v>
      </c>
      <c r="H163" s="84">
        <f>19000000-H161</f>
        <v>0</v>
      </c>
      <c r="J163" s="84">
        <f>3800000-J161</f>
        <v>-120000</v>
      </c>
      <c r="K163" s="84">
        <f>3800000-K161</f>
        <v>-120000</v>
      </c>
    </row>
  </sheetData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setříděné bodování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Roubíček Vít</cp:lastModifiedBy>
  <cp:lastPrinted>2015-02-23T14:06:01Z</cp:lastPrinted>
  <dcterms:created xsi:type="dcterms:W3CDTF">2014-12-02T15:11:11Z</dcterms:created>
  <dcterms:modified xsi:type="dcterms:W3CDTF">2015-02-27T12:20:05Z</dcterms:modified>
</cp:coreProperties>
</file>