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40" yWindow="375" windowWidth="22770" windowHeight="12795"/>
  </bookViews>
  <sheets>
    <sheet name="Platy a odměny pro ČRo - komp" sheetId="7" r:id="rId1"/>
    <sheet name="Odměny pro ČRo - ZDŮVODNĚNÍ" sheetId="8" r:id="rId2"/>
    <sheet name="List2" sheetId="2" r:id="rId3"/>
    <sheet name="List3" sheetId="3" r:id="rId4"/>
  </sheets>
  <calcPr calcId="145621"/>
</workbook>
</file>

<file path=xl/calcChain.xml><?xml version="1.0" encoding="utf-8"?>
<calcChain xmlns="http://schemas.openxmlformats.org/spreadsheetml/2006/main">
  <c r="P38" i="7" l="1"/>
  <c r="P36" i="7"/>
  <c r="N34" i="7" l="1"/>
  <c r="N26" i="7"/>
  <c r="N4" i="7" l="1"/>
  <c r="N5" i="7"/>
  <c r="N6" i="7"/>
  <c r="N14" i="7"/>
  <c r="N37" i="7" l="1"/>
  <c r="M36" i="7"/>
  <c r="L36" i="7"/>
  <c r="K36" i="7"/>
  <c r="J36" i="7"/>
  <c r="N33" i="7"/>
  <c r="N32" i="7"/>
  <c r="N31" i="7"/>
  <c r="N30" i="7"/>
  <c r="N29" i="7"/>
  <c r="N28" i="7"/>
  <c r="N27" i="7"/>
  <c r="N25" i="7"/>
  <c r="N24" i="7"/>
  <c r="N23" i="7"/>
  <c r="N22" i="7"/>
  <c r="N21" i="7"/>
  <c r="N20" i="7"/>
  <c r="N19" i="7"/>
  <c r="N18" i="7"/>
  <c r="N17" i="7"/>
  <c r="N16" i="7"/>
  <c r="N15" i="7"/>
  <c r="N11" i="7"/>
  <c r="N9" i="7"/>
  <c r="N8" i="7"/>
  <c r="N7" i="7"/>
  <c r="N36" i="7" l="1"/>
</calcChain>
</file>

<file path=xl/sharedStrings.xml><?xml version="1.0" encoding="utf-8"?>
<sst xmlns="http://schemas.openxmlformats.org/spreadsheetml/2006/main" count="173" uniqueCount="106">
  <si>
    <t>Náměstek 1</t>
  </si>
  <si>
    <t>Náměstek 2</t>
  </si>
  <si>
    <t>Náměstek 3</t>
  </si>
  <si>
    <t>Náměstek 4</t>
  </si>
  <si>
    <t>Náměstek 5</t>
  </si>
  <si>
    <t>Ředitel odboru 1</t>
  </si>
  <si>
    <t>Ředitel odboru 2</t>
  </si>
  <si>
    <t>Ředitel odboru 3</t>
  </si>
  <si>
    <t>Ředitel odboru 4</t>
  </si>
  <si>
    <t>Ředitel odboru 5</t>
  </si>
  <si>
    <t>Ředitel odboru 6</t>
  </si>
  <si>
    <t>Ředitel odboru 7</t>
  </si>
  <si>
    <t>Ředitel odboru 8</t>
  </si>
  <si>
    <t>Ředitel odboru 9</t>
  </si>
  <si>
    <t>Ředitel odboru 10</t>
  </si>
  <si>
    <t>Ředitel odboru 11</t>
  </si>
  <si>
    <t>Ředitel odboru 12</t>
  </si>
  <si>
    <t>Ředitel odboru 13</t>
  </si>
  <si>
    <t>Ředitel odboru 14</t>
  </si>
  <si>
    <t>Ředitel odboru 15</t>
  </si>
  <si>
    <t>Ředitel odboru 16</t>
  </si>
  <si>
    <t>Ředitel odboru 17</t>
  </si>
  <si>
    <t>Ředitel odboru 18</t>
  </si>
  <si>
    <t>Ředitel odboru 19</t>
  </si>
  <si>
    <t>Ředitel odboru 20</t>
  </si>
  <si>
    <t>Ředitel odboru 21</t>
  </si>
  <si>
    <t>červen</t>
  </si>
  <si>
    <t>září</t>
  </si>
  <si>
    <t>prosinec</t>
  </si>
  <si>
    <t>Náměstek 6</t>
  </si>
  <si>
    <t>CELKEM</t>
  </si>
  <si>
    <t>-</t>
  </si>
  <si>
    <t>FUNKCE</t>
  </si>
  <si>
    <t>Celkem vedoucí</t>
  </si>
  <si>
    <t>Celkem  MK</t>
  </si>
  <si>
    <t>Σ</t>
  </si>
  <si>
    <t>Ø os./rok</t>
  </si>
  <si>
    <t>Počet měsíců ve funkci</t>
  </si>
  <si>
    <t>JMÉNO</t>
  </si>
  <si>
    <t>Počet měsíců na překážce v práci</t>
  </si>
  <si>
    <t>Kalistová Kateřina</t>
  </si>
  <si>
    <t>Matoušková Anna</t>
  </si>
  <si>
    <t>Schreier René</t>
  </si>
  <si>
    <t>Košický Patrik</t>
  </si>
  <si>
    <t>Smolíková Petra</t>
  </si>
  <si>
    <t>Novák Zdeněk</t>
  </si>
  <si>
    <t>Zídek Martin</t>
  </si>
  <si>
    <t>Leixner Miroslav</t>
  </si>
  <si>
    <t>Hnízdo Petr</t>
  </si>
  <si>
    <t>Němeček Milan</t>
  </si>
  <si>
    <t>Rusová Růžena</t>
  </si>
  <si>
    <t>Dvořáková Martina</t>
  </si>
  <si>
    <t>Hubka Jan</t>
  </si>
  <si>
    <t>Zeman Pavel</t>
  </si>
  <si>
    <t>Mizerová Jaromíra</t>
  </si>
  <si>
    <t>Volfová Andrea</t>
  </si>
  <si>
    <t>Rejent Artuš</t>
  </si>
  <si>
    <t>Bendová Pavla</t>
  </si>
  <si>
    <t>Kolčava Jaroslav</t>
  </si>
  <si>
    <t>Praks Josef</t>
  </si>
  <si>
    <t>Řežábek Jan</t>
  </si>
  <si>
    <t>Uchytil Marcel</t>
  </si>
  <si>
    <t>Vajčner Jiří</t>
  </si>
  <si>
    <t>Hlubuček Pavel</t>
  </si>
  <si>
    <t>Malcová Zuzana</t>
  </si>
  <si>
    <t>Ouroda Vlastislav</t>
  </si>
  <si>
    <t>Státní tajemník</t>
  </si>
  <si>
    <t>březen</t>
  </si>
  <si>
    <t>ZDŮVODNĚNÍ MIMOŘÁDNÉ ODMĚNY</t>
  </si>
  <si>
    <t>Měsíční plat k 1.11.2016</t>
  </si>
  <si>
    <t>Měsíční plat do 31.10.2016</t>
  </si>
  <si>
    <t xml:space="preserve"> MIMOŘÁDNÉ ODMĚNY</t>
  </si>
  <si>
    <t>Vořechovský Jan</t>
  </si>
  <si>
    <t>Ředitel odboru 22</t>
  </si>
  <si>
    <t>Mejdrech Michal</t>
  </si>
  <si>
    <t>6,3% celkového objemu prostředků na platy</t>
  </si>
  <si>
    <t>NEBYLY MIMOŘÁDNÉ ODMĚNY</t>
  </si>
  <si>
    <t>Za mimořádně aktivní a kvalitní plnění zvláště významných úkolů zadaných ministrem kultury nad rámec běžných pracovních povinností zejména při přípravě vládního materiálu k oslavám a připomínkám významných výročí v roce 2018, projednávání legislativních a nelegislativních úkolů na parlamentní a vládní úrovni, řešení mimořádných úkolů v souvislosti s příspěvkovými organizacemi.</t>
  </si>
  <si>
    <t>Za velmi dobré plnění služebních úkolů vyplývajících pro státního tajemníka ze zákona o státní službě, aktivní podíl na přípravě Systemizace Ministerstva kultury k 1. lednu 2017 a na postupné realizaci výběrových řízení na místa představených podle § 188, kde zbývá zrealizovat již pouze 10 posledních pohovorů. Státní tajemník aktivně pracuje rovněž na přípravě služebních předpisů a aktualizaci stávajících vnitřních předpisů (Služební řád Ministerstva kultury, Pracovní řád Ministerstva kultury).</t>
  </si>
  <si>
    <t xml:space="preserve">Za kvalitní plnění mimořádných služebních úkolů přímo zadávaných ministrem kultury, zejména při nominaci nových území na seznam UNESCO, při projednávání novely zákona o památkové péči na parlamentní úrovni, a při řešení využití budovy Invalidovny a Nákladového nádraží Žižkov. </t>
  </si>
  <si>
    <t xml:space="preserve">Za vysoce kvalitní a profesionální plnění mimořádných služebních úkolů nad rámec běžných pracovních povinností spočívající v zastupování ministra na mezinárodních fórech a v aktivním podílu na přípravě a v projednávání legislativních návrhů v Poslanecké sněmovně PČR. </t>
  </si>
  <si>
    <t xml:space="preserve">Za aktivní přístup k plnění mimořádných služebních úkolů, které si vyžádaly zvýšené pracovní úsilí, především při přípravě a realizaci nových dotačních projektů v oblasti živého umění a v zastupování ministra na mezinárodních fórech. </t>
  </si>
  <si>
    <t>Za vysoce kvalitní plnění mimořádných služebních úkolů přímo zadávaných ministrem, a to zejména při projednávání státního rozpočtu rok 2017 a střednědobého výhledu na roky 2018 a 2019 a rovněž aktivně plnil služební úkoly v souvislosti s rozvojem investičních aktivit PO a připravovanou platovou stabilizací v oblasti kultury.</t>
  </si>
  <si>
    <t>Za aktivní plnění jednorázových mimořádných úkolů nad rámec pracovních povinností, zejména při zastupování ministra při přípravě oslav k výročí 700 let narození Karla IV.</t>
  </si>
  <si>
    <t xml:space="preserve">Za úspěšné splnění významných služebních úkolů spočívajících především v kvalitním zpracování podkladů pro vystoupení ministra kultury na jednání vlády ČR, v kvalitní přípravě, zajištění a kompletaci nového Statutu OIAK a v kvalitním zpracování a vedení agendy vnitřních a mezirezortních připomínkových řízení. Státní zaměstnanec také plnil jiné mimořádné a jednorázové úkoly a příkazy představených. </t>
  </si>
  <si>
    <t>Za úspěšné splnění mimořádných nebo zvlášť významných služebních úkolů spočívajících v jeho podílu se na vysvětlovací kampani k připravovanému zákonu o ochraně památkového fondu vůči odborné veřejnosti (Konference AUÚP - Tábor 5. května 2016) a vůči spolkům (6. května seminář konaný pod patronátem spolku OMNIUM), v přípravě přednášky a vystoupení na téma Právní úprava regulace reklamy v ČR její vztah k zájmům památkové péče v rámci diskusního panelu - Reklama v historických kulisách při veletrhu REKLAMA POLYGRAF 2016, v přípravě reakce na problematickou rešerši zahraniční úpravy obsaženou v ústavní stížnosti na MK ve věci Tvaru modré a v této souvislosti provedení vlastní rešerše zahraniční úpravy pro repliku MK v této věci, dále v podílu na přípravě a provedení odborného semináře pro Národní památkový ústav, územní odborné pracoviště v Liberci.</t>
  </si>
  <si>
    <t xml:space="preserve">Za úspěšné splnění mimořádných nebo zvlášť významných služebních úkolů spočívajících v přípravě a realizaci zasedání ministrů kultury V4 v Plzni, v účasti na česko-polském fóru a v přípravě zasedání G2G s Polskem a s Izraelem; za přípravu konference 
o uměleckém vzdělávání v rámci tzrategického dialogu s Německem.
</t>
  </si>
  <si>
    <t>Za úspěšné splnění mimořádných, zvlášť významných služebních úkolů spojených s pokračujícími projekty NAKI v roce 2016.</t>
  </si>
  <si>
    <t>Za úspěšné splnění mimořádných a zvlášť významných služebních úkolů spojených s přípravou významných legislativních úkolů  (novela zákona o některých druzích podpory kultury, novela zákona o provozování rozhlasového a televizního vysílání) a s přípravou komplikovaných rozhodnutí ministra ve správních řízeních posuzovaných rozkladovou komisí.</t>
  </si>
  <si>
    <t>Za úspěšné splnění mimořádných a zvlášť významných služebních úkolů spojených s projednáváním novely autorského zákona ve výborech Poslanecké sněmovny Parlamentu ČR a na seminářích s odbornou veřejností organizovaných poslanci.</t>
  </si>
  <si>
    <t>Za úspěšné splněné mimořádných nebo zvlášť významných služebních úkolů spojených s přípravou podkladů MK pro jednání Výboru pro evropskou unii; jakož i úkolů souvisejících s účastí delegace MK na řádném zasedání Rady ministrů kultury a audiovize v Bruselu dne 31. 5. 2016; úkolů spojených s přípravou  pozic ČR pro jednání Výboru pro kulturní záležitosti Rady za nizozemského předsednictví v Radě EU a s přípravou podkladů pro jednání vlády a Výboru pro EU.</t>
  </si>
  <si>
    <t>Za úspěšné splnění mimořádných nebo zvlášť významných služebních úkolů spočívajících v účasti ve výběrových komisích při výběrových řízeních na služební místa představených podle § 188 zákona č. 234/2014 Sb., o státní službě, a v přípravě rozpočtu a systemizace MK na rok 2017.</t>
  </si>
  <si>
    <t>Za splnění mimořádných služebních úkolů spočívajících v přípravě, koordinaci a účasti ve výběrových komisí v rámci tzv. přesoutěžení představených dle ZSS a vypracování návrhu vnitřního předpisu Pracovní  řád.</t>
  </si>
  <si>
    <t>Za úspěšné splnění významných služebních úkolů spojených s vytvořením důvodové zprávy a RIA k novele zákona č. 239/1992 Sb.</t>
  </si>
  <si>
    <t>Za úspěšné splnění mimořádných a zvlášť významných služebních úkolů spočívajících v přípravě, přednesení příspěvku a aktivní účasti na konferenci Církev a stát 2016, pořádané právnickou fakultou Masarykovy univerzity v Brně a Společností pro církevní právo 15. září 2016 na půdě právnické fakulty v Brně; v přípravě příspěvku k diskusi „Pozvání ke kulatému stolu“ se zvláštním zmocněncem EU pro náboženskou svobodu ve světě Jánem Figelem, Ph.D., o náboženské svobodě ve světě, konané v Poslanecké sněmovně ČR 23. 9. 2016; v účasti na mezinárodní konferenci Implementační setkání lidské dimenze OBSE ve Varšavě 2016 ve dnech 25. – 28. 9. 2016; v koordinaci postupů v rámci řízení o nových registracích CNS s dalšími státními institucemi včetně samostatného monitoringu mediálních ohlasů a aktivit jednotlivých subjektů činných v těchto řízeních, včetně přípravy souvisejících mediálních výstupů.</t>
  </si>
  <si>
    <t>Za splnění mimořádných služebních úkolů spočívajících v přípravě konečného znění novely zákona č. 231/2001 Sb., o provozování rozhlasového a televizního vysílání pro jednání vlády.</t>
  </si>
  <si>
    <t>Za splnění mimořádných nebo zvlášť významných služebních úkolů spočívajících v koordinaci a zajištění mimořádného výběrového dotačního řízení – Národní oslavy 700. výročí narození císaře Karla IV. (gesce nám. Matouškové), v koordinaci podílu MK na integraci cizinců (ve spolupráci s MV, Usnesení vlády č. 26 z 18. 1. 2016), v zajištění výběrového řízení na obsazení funkce ředitele NÚLK Strážnice a v přípravě a projednání rozpočtu NIPOS a NÚLK na rok 2017 („karty“ mimořádných projektů).</t>
  </si>
  <si>
    <t xml:space="preserve">Za splnění mimořádných nebo zvlášť významných služebních úkolů spočívajících v komplexním zajištění analýzy veřejného zájmu, která slouží jako podklad pro případný prodej domu U Hybernů, v zajištění a účasti v pracovní skupině pro přípravu a realizaci Janáčkova kulturního centra (II. etapa) a v komplexním zpracování materiálu do vlády týkajícího se této připravované akce. </t>
  </si>
  <si>
    <t xml:space="preserve">Za splnění mimořádných nebo zvlášť významných služebních úkolů spočívajících v úspěšném ukončení VZ pro resortní nákup ICT techniky, ve vyřešení problematiky zalicencování Ministerstva kultury produkty MS, v řízení projektu zavedení nasazení platformy Business Intelligence (BI) v Ministerstvu kultury (implementace a realizační fáze technologického prototypu byla úspěšně ukončena), v úspěšném obsazení a rozběhu Projektové kanceláře na Ministerstvu kultury </t>
  </si>
  <si>
    <t>Za úspěšné splnění mimořádných a zvlášť významných služebních úkolů spojených s přípravou a zajištěním podkladů pro jednání vlády ČR a Odborů týkajících se katalogu Návrhu rozpočtu na rok 2017, nad rámec běžných pracovních povinností státní zaměstnanec zpracoval materiál „Výdaje na kulturu z veřejných rozpočtů v procentech HDP“, dále údaje o počtu zařízení ve vybraných sektorech kultury či materiál "Finanční podpora pro oblasti živého umění a kulturního dědictví".</t>
  </si>
  <si>
    <t>Za úspěšné splnění mimořádných a zvlášť významných služebních úkolů, které výrazně přispěly k dosažení celkových výsledků činnosti Ministerstva kultury, s vysokou kvalitou vykonával přidělené významné mimořádné pracovní úkoly v oblasti aproximace rozpočtu na roky 2017 až 2019 a v oblasti přípravy a realizace rozpočtu na rok 2017, které svojí náročností přesahovaly rámec běžné pracovní náplně. Zaměstnanec se rovněž aktivně podílel na přípravě podkladů pro hodnocení hospodaření příspěvkových organizací zřizovaných ministerstvem a nad rámec svých pracovních povinností zasedal v dozorčí radě obecně prospěšné společnosti Collegium Bohemicum. Státní zaměstnanec dále vykonával určenou část agendy za dlouhodobě nemocnou kolegyni.</t>
  </si>
  <si>
    <t>Za splnění mimořádných nebo zvlášť významných služebních úkolů spočívajících v participaci na utváření nových pozic v katalogu prací, v zajišťování a koordinaci činností souvisejících s pořádáním odborných seminářů v oblasti ochrany kulturních statků spolupořádaných OMG, v řešení problematiky zvlášť složitých případů církevních restitucí, v provedení inspekčních cest do UPM a NM, ve zpracování podkladů  pro novelizaci zákona č. 203/2006 Sb., v oblasti poskytování státních záruk a návrhu příkazu náměstka ministra k ISO, v koordinaci a zpracování materiálu k problematice muzejní pedagogiky, jako podkladu pro legislativní změny, a rovněž za mimořádné osobní nasazení při zajišťování chodu agend útvaru i v situaci souběhu dlouhodobých nemocí pracovníků odboru.</t>
  </si>
  <si>
    <t xml:space="preserve">Za splnění mimořádných nebo zvlášť významných služebních úkolů spočívajících v právním posouzení problematiky civilistického pojetí pojmu věci, její části, součásti a příslušenství ve vazbě na evidenci a nakládání s předmětem ochrany podle zákona č. 20/1987 Sb., o státní památkové péči, a zadání veřejné zakázky v této věci; ve vypracování odborného stanoviska v souvislosti s ochranou urbanistického celku sídliště Lesná a v aktivní účasti na stanovení hlavních principů budoucí správy a provozování Arcibiskupského zámku a Podzámecké zahrady v Kroměříži mezi Arcibiskupstvím olomouckým a Národním památkovým ústavem. </t>
  </si>
  <si>
    <t>Za splnění mimořádných nebo zvlášť významných služebních úkolů spočívajících ve vypracování návrhu rozpočtu příspěvkových organizací, ve zpracování analýzy a variantních návrhů řešení platové stabilizace a optimalizace výdajů na platy v příspěvkových organizacích včetně odvození vhodného ekonomického ukazatele pro podporu rozhodování; v zajišťování organizační změny sekce ekonomické a provozní, v aplikaci zavedeného subsystému strukturovaných karet nadpožadavků pro stanovení výše příspěvku příspěvkových organizací, v inovaci postupů pro zjišťování a predikci hospodářského výsledku a v jednání s MF a MPSV v rámci připomínkového řízení ke změnám právních předpisů upravujících odměňování zaměstnanců ve veřejném sektoru.</t>
  </si>
  <si>
    <t>úvazek 0,5</t>
  </si>
  <si>
    <t>Za splnění mimořádných nebo zvlášť významných služebních úkolů, které výrazně přispěly k dosažení celkových výsledků činnosti Ministerstva kultury ČR, zejména při činnostech, které byly spojeny s vedením Odboru vnitřní správy, jeho agendy a zaměstnanců a to především v oblasti řešení veškerých záležitostí týkajících se odboru, tj. ekonomické a právní záležitosti, zásobování, správa budov, evidence majetku; v aktivním přístupu k řešení věcí v oblasti zajištění provozu ministerstva, výběrových řízení na nákup automobilů a revitalizaci zahrady; v zajištění a průběhu výměny oken objektu MH, kácení dřevin na zahradě MH a vypořádání a převod grafických listů; v přípravě a realizaci investičních akcí, zejména projektové dokumentace na opravu oplocení MH, MaR v kotelně MH, studie klimatizace pro objekty MH a NP;  spoluúčastí na tvorbě dokumentace nových investičních programů v rámci programového financování, majetku MKČR, zejména likvidaci zbytkových podniků; v aktivní participaci na řešení agendy Vládní dislokační komise, komisí centrálních nákupů státu a Národního akčního plánu MŽP.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</si>
</sst>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0" fillId="0" borderId="0" xfId="0" applyFill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0" borderId="5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3" fontId="1" fillId="0" borderId="5" xfId="0" applyNumberFormat="1" applyFont="1" applyBorder="1"/>
    <xf numFmtId="0" fontId="0" fillId="0" borderId="9" xfId="0" applyBorder="1"/>
    <xf numFmtId="0" fontId="0" fillId="0" borderId="10" xfId="0" applyBorder="1"/>
    <xf numFmtId="3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/>
    <xf numFmtId="164" fontId="1" fillId="0" borderId="13" xfId="0" applyNumberFormat="1" applyFont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2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0" fontId="0" fillId="0" borderId="8" xfId="0" applyBorder="1" applyAlignment="1">
      <alignment horizontal="center"/>
    </xf>
    <xf numFmtId="3" fontId="0" fillId="0" borderId="10" xfId="0" applyNumberFormat="1" applyBorder="1"/>
    <xf numFmtId="3" fontId="1" fillId="0" borderId="8" xfId="0" applyNumberFormat="1" applyFont="1" applyBorder="1"/>
    <xf numFmtId="0" fontId="1" fillId="0" borderId="2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0" fillId="0" borderId="0" xfId="0" applyNumberFormat="1"/>
    <xf numFmtId="0" fontId="1" fillId="0" borderId="1" xfId="0" applyFont="1" applyFill="1" applyBorder="1"/>
    <xf numFmtId="3" fontId="0" fillId="0" borderId="0" xfId="0" applyNumberFormat="1" applyFont="1" applyBorder="1" applyAlignment="1">
      <alignment horizontal="center"/>
    </xf>
    <xf numFmtId="3" fontId="0" fillId="0" borderId="0" xfId="0" applyNumberFormat="1" applyFont="1"/>
    <xf numFmtId="0" fontId="3" fillId="0" borderId="0" xfId="0" applyFont="1"/>
    <xf numFmtId="0" fontId="1" fillId="0" borderId="21" xfId="0" applyFont="1" applyBorder="1"/>
    <xf numFmtId="0" fontId="1" fillId="0" borderId="22" xfId="0" applyFont="1" applyFill="1" applyBorder="1"/>
    <xf numFmtId="0" fontId="0" fillId="0" borderId="23" xfId="0" applyBorder="1"/>
    <xf numFmtId="164" fontId="1" fillId="0" borderId="24" xfId="0" applyNumberFormat="1" applyFont="1" applyBorder="1"/>
    <xf numFmtId="3" fontId="1" fillId="0" borderId="24" xfId="0" applyNumberFormat="1" applyFont="1" applyBorder="1"/>
    <xf numFmtId="164" fontId="1" fillId="0" borderId="25" xfId="0" applyNumberFormat="1" applyFon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1" xfId="0" applyNumberFormat="1" applyBorder="1" applyAlignment="1">
      <alignment horizontal="right"/>
    </xf>
    <xf numFmtId="0" fontId="5" fillId="0" borderId="0" xfId="0" applyFont="1"/>
    <xf numFmtId="3" fontId="0" fillId="0" borderId="3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3" fontId="0" fillId="0" borderId="0" xfId="0" applyNumberFormat="1" applyFont="1" applyBorder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/>
    <xf numFmtId="3" fontId="0" fillId="0" borderId="0" xfId="0" applyNumberFormat="1" applyBorder="1" applyAlignment="1">
      <alignment horizontal="right"/>
    </xf>
    <xf numFmtId="3" fontId="0" fillId="0" borderId="0" xfId="0" applyNumberFormat="1" applyBorder="1"/>
    <xf numFmtId="3" fontId="0" fillId="0" borderId="0" xfId="0" applyNumberFormat="1" applyBorder="1" applyAlignment="1">
      <alignment horizontal="center"/>
    </xf>
    <xf numFmtId="164" fontId="4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/>
    </xf>
    <xf numFmtId="0" fontId="0" fillId="0" borderId="0" xfId="0" applyFill="1" applyBorder="1"/>
    <xf numFmtId="3" fontId="1" fillId="0" borderId="0" xfId="0" applyNumberFormat="1" applyFont="1" applyBorder="1" applyAlignment="1"/>
    <xf numFmtId="3" fontId="1" fillId="0" borderId="0" xfId="0" applyNumberFormat="1" applyFont="1" applyBorder="1" applyAlignment="1">
      <alignment wrapText="1"/>
    </xf>
    <xf numFmtId="0" fontId="5" fillId="0" borderId="0" xfId="0" applyFont="1" applyBorder="1"/>
    <xf numFmtId="0" fontId="1" fillId="0" borderId="31" xfId="0" applyFont="1" applyBorder="1"/>
    <xf numFmtId="0" fontId="1" fillId="0" borderId="31" xfId="0" applyFont="1" applyFill="1" applyBorder="1"/>
    <xf numFmtId="164" fontId="1" fillId="0" borderId="31" xfId="0" applyNumberFormat="1" applyFont="1" applyBorder="1"/>
    <xf numFmtId="0" fontId="1" fillId="0" borderId="29" xfId="0" applyFont="1" applyBorder="1"/>
    <xf numFmtId="164" fontId="0" fillId="0" borderId="35" xfId="0" applyNumberFormat="1" applyFont="1" applyBorder="1"/>
    <xf numFmtId="0" fontId="1" fillId="0" borderId="15" xfId="0" applyFont="1" applyFill="1" applyBorder="1"/>
    <xf numFmtId="0" fontId="1" fillId="0" borderId="29" xfId="0" applyFont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0" fillId="0" borderId="15" xfId="0" applyFont="1" applyBorder="1" applyAlignment="1">
      <alignment horizontal="justify" vertical="center"/>
    </xf>
    <xf numFmtId="0" fontId="1" fillId="0" borderId="28" xfId="0" applyFont="1" applyBorder="1" applyAlignment="1">
      <alignment vertical="center"/>
    </xf>
    <xf numFmtId="164" fontId="0" fillId="0" borderId="0" xfId="0" applyNumberFormat="1" applyFont="1" applyBorder="1" applyAlignment="1">
      <alignment horizontal="justify" wrapText="1"/>
    </xf>
    <xf numFmtId="164" fontId="0" fillId="0" borderId="35" xfId="0" applyNumberFormat="1" applyFont="1" applyBorder="1" applyAlignment="1">
      <alignment horizontal="justify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165" fontId="1" fillId="0" borderId="0" xfId="0" applyNumberFormat="1" applyFont="1"/>
    <xf numFmtId="0" fontId="0" fillId="0" borderId="15" xfId="0" applyFont="1" applyFill="1" applyBorder="1" applyAlignment="1">
      <alignment horizontal="justify" vertical="center"/>
    </xf>
    <xf numFmtId="164" fontId="0" fillId="0" borderId="35" xfId="0" applyNumberFormat="1" applyFont="1" applyFill="1" applyBorder="1" applyAlignment="1">
      <alignment horizontal="justify" vertical="center" wrapText="1"/>
    </xf>
    <xf numFmtId="164" fontId="0" fillId="0" borderId="35" xfId="0" applyNumberFormat="1" applyFont="1" applyFill="1" applyBorder="1" applyAlignment="1">
      <alignment horizontal="justify" vertical="top" wrapText="1"/>
    </xf>
    <xf numFmtId="164" fontId="0" fillId="0" borderId="35" xfId="0" applyNumberFormat="1" applyFont="1" applyFill="1" applyBorder="1" applyAlignment="1">
      <alignment horizontal="justify"/>
    </xf>
    <xf numFmtId="0" fontId="1" fillId="0" borderId="29" xfId="0" applyFont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164" fontId="0" fillId="0" borderId="36" xfId="0" applyNumberFormat="1" applyFont="1" applyFill="1" applyBorder="1" applyAlignment="1">
      <alignment horizontal="justify" vertical="center" wrapText="1"/>
    </xf>
    <xf numFmtId="3" fontId="4" fillId="0" borderId="0" xfId="0" applyNumberFormat="1" applyFont="1" applyFill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3" fontId="1" fillId="0" borderId="20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1" fillId="0" borderId="17" xfId="0" applyNumberFormat="1" applyFont="1" applyBorder="1" applyAlignment="1">
      <alignment horizontal="center" wrapText="1"/>
    </xf>
    <xf numFmtId="3" fontId="1" fillId="0" borderId="18" xfId="0" applyNumberFormat="1" applyFont="1" applyBorder="1" applyAlignment="1">
      <alignment horizontal="center" wrapText="1"/>
    </xf>
    <xf numFmtId="3" fontId="1" fillId="0" borderId="26" xfId="0" applyNumberFormat="1" applyFont="1" applyBorder="1" applyAlignment="1">
      <alignment horizontal="center" vertical="center"/>
    </xf>
    <xf numFmtId="3" fontId="1" fillId="0" borderId="27" xfId="0" applyNumberFormat="1" applyFont="1" applyBorder="1" applyAlignment="1">
      <alignment horizontal="center" vertical="center"/>
    </xf>
    <xf numFmtId="3" fontId="1" fillId="0" borderId="33" xfId="0" applyNumberFormat="1" applyFont="1" applyBorder="1" applyAlignment="1">
      <alignment horizontal="center" vertical="center" wrapText="1"/>
    </xf>
    <xf numFmtId="3" fontId="1" fillId="0" borderId="34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1"/>
  <sheetViews>
    <sheetView tabSelected="1" topLeftCell="H1" workbookViewId="0">
      <selection activeCell="Q24" sqref="Q24"/>
    </sheetView>
  </sheetViews>
  <sheetFormatPr defaultRowHeight="15" x14ac:dyDescent="0.25"/>
  <cols>
    <col min="1" max="1" width="3.7109375" customWidth="1"/>
    <col min="2" max="2" width="19.7109375" style="1" customWidth="1"/>
    <col min="3" max="3" width="20.7109375" style="1" customWidth="1"/>
    <col min="4" max="4" width="4.7109375" customWidth="1"/>
    <col min="5" max="7" width="16.7109375" style="2" customWidth="1"/>
    <col min="8" max="8" width="14.7109375" style="2" customWidth="1"/>
    <col min="9" max="9" width="5.7109375" style="2" customWidth="1"/>
    <col min="10" max="11" width="9.140625" customWidth="1"/>
    <col min="14" max="14" width="9.85546875" style="1" bestFit="1" customWidth="1"/>
    <col min="16" max="16" width="9.5703125" bestFit="1" customWidth="1"/>
    <col min="21" max="21" width="10" bestFit="1" customWidth="1"/>
  </cols>
  <sheetData>
    <row r="1" spans="2:22" ht="15.75" thickBot="1" x14ac:dyDescent="0.3"/>
    <row r="2" spans="2:22" ht="15.75" customHeight="1" thickBot="1" x14ac:dyDescent="0.3">
      <c r="B2" s="92" t="s">
        <v>32</v>
      </c>
      <c r="C2" s="92" t="s">
        <v>38</v>
      </c>
      <c r="D2" s="94"/>
      <c r="E2" s="96" t="s">
        <v>37</v>
      </c>
      <c r="F2" s="96" t="s">
        <v>39</v>
      </c>
      <c r="G2" s="96" t="s">
        <v>70</v>
      </c>
      <c r="H2" s="96" t="s">
        <v>69</v>
      </c>
      <c r="I2" s="89" t="s">
        <v>71</v>
      </c>
      <c r="J2" s="90"/>
      <c r="K2" s="90"/>
      <c r="L2" s="90"/>
      <c r="M2" s="90"/>
      <c r="N2" s="91"/>
    </row>
    <row r="3" spans="2:22" ht="15.75" thickBot="1" x14ac:dyDescent="0.3">
      <c r="B3" s="93"/>
      <c r="C3" s="93"/>
      <c r="D3" s="95"/>
      <c r="E3" s="97"/>
      <c r="F3" s="97"/>
      <c r="G3" s="97"/>
      <c r="H3" s="97"/>
      <c r="I3" s="16"/>
      <c r="J3" s="10" t="s">
        <v>67</v>
      </c>
      <c r="K3" s="10" t="s">
        <v>26</v>
      </c>
      <c r="L3" s="10" t="s">
        <v>27</v>
      </c>
      <c r="M3" s="24" t="s">
        <v>28</v>
      </c>
      <c r="N3" s="27" t="s">
        <v>30</v>
      </c>
    </row>
    <row r="4" spans="2:22" x14ac:dyDescent="0.25">
      <c r="B4" s="11" t="s">
        <v>0</v>
      </c>
      <c r="C4" s="32" t="s">
        <v>43</v>
      </c>
      <c r="D4" s="14"/>
      <c r="E4" s="22">
        <v>11</v>
      </c>
      <c r="F4" s="22">
        <v>0</v>
      </c>
      <c r="G4" s="19">
        <v>91750</v>
      </c>
      <c r="H4" s="19">
        <v>93140</v>
      </c>
      <c r="I4" s="17"/>
      <c r="J4" s="46">
        <v>105000</v>
      </c>
      <c r="K4" s="7">
        <v>105000</v>
      </c>
      <c r="L4" s="5">
        <v>90000</v>
      </c>
      <c r="M4" s="14">
        <v>0</v>
      </c>
      <c r="N4" s="20">
        <f t="shared" ref="N4:N9" si="0">SUM(J4:M4)</f>
        <v>300000</v>
      </c>
    </row>
    <row r="5" spans="2:22" x14ac:dyDescent="0.25">
      <c r="B5" s="12" t="s">
        <v>1</v>
      </c>
      <c r="C5" s="32" t="s">
        <v>41</v>
      </c>
      <c r="D5" s="15"/>
      <c r="E5" s="23">
        <v>11</v>
      </c>
      <c r="F5" s="23">
        <v>0</v>
      </c>
      <c r="G5" s="20">
        <v>82290</v>
      </c>
      <c r="H5" s="20">
        <v>83910</v>
      </c>
      <c r="I5" s="18"/>
      <c r="J5" s="44">
        <v>70000</v>
      </c>
      <c r="K5" s="4">
        <v>40000</v>
      </c>
      <c r="L5" s="5">
        <v>30000</v>
      </c>
      <c r="M5" s="15">
        <v>0</v>
      </c>
      <c r="N5" s="20">
        <f t="shared" si="0"/>
        <v>140000</v>
      </c>
    </row>
    <row r="6" spans="2:22" x14ac:dyDescent="0.25">
      <c r="B6" s="12" t="s">
        <v>2</v>
      </c>
      <c r="C6" s="32" t="s">
        <v>42</v>
      </c>
      <c r="D6" s="15"/>
      <c r="E6" s="23">
        <v>11</v>
      </c>
      <c r="F6" s="23">
        <v>0</v>
      </c>
      <c r="G6" s="20">
        <v>92450</v>
      </c>
      <c r="H6" s="20">
        <v>104043</v>
      </c>
      <c r="I6" s="18"/>
      <c r="J6" s="44">
        <v>105000</v>
      </c>
      <c r="K6" s="4">
        <v>105000</v>
      </c>
      <c r="L6" s="5">
        <v>50000</v>
      </c>
      <c r="M6" s="15">
        <v>0</v>
      </c>
      <c r="N6" s="20">
        <f t="shared" si="0"/>
        <v>260000</v>
      </c>
    </row>
    <row r="7" spans="2:22" x14ac:dyDescent="0.25">
      <c r="B7" s="12" t="s">
        <v>3</v>
      </c>
      <c r="C7" s="32" t="s">
        <v>40</v>
      </c>
      <c r="D7" s="15"/>
      <c r="E7" s="23">
        <v>11</v>
      </c>
      <c r="F7" s="23">
        <v>0</v>
      </c>
      <c r="G7" s="20">
        <v>82080</v>
      </c>
      <c r="H7" s="20">
        <v>92923</v>
      </c>
      <c r="I7" s="18"/>
      <c r="J7" s="5">
        <v>90000</v>
      </c>
      <c r="K7" s="5">
        <v>70000</v>
      </c>
      <c r="L7" s="5">
        <v>50000</v>
      </c>
      <c r="M7" s="25">
        <v>0</v>
      </c>
      <c r="N7" s="20">
        <f t="shared" si="0"/>
        <v>210000</v>
      </c>
    </row>
    <row r="8" spans="2:22" x14ac:dyDescent="0.25">
      <c r="B8" s="12" t="s">
        <v>4</v>
      </c>
      <c r="C8" s="32" t="s">
        <v>44</v>
      </c>
      <c r="D8" s="15"/>
      <c r="E8" s="23">
        <v>11</v>
      </c>
      <c r="F8" s="23">
        <v>0</v>
      </c>
      <c r="G8" s="20">
        <v>86285</v>
      </c>
      <c r="H8" s="20">
        <v>99833</v>
      </c>
      <c r="I8" s="18"/>
      <c r="J8" s="5">
        <v>95000</v>
      </c>
      <c r="K8" s="5">
        <v>85000</v>
      </c>
      <c r="L8" s="5">
        <v>60000</v>
      </c>
      <c r="M8" s="25">
        <v>0</v>
      </c>
      <c r="N8" s="20">
        <f t="shared" si="0"/>
        <v>240000</v>
      </c>
    </row>
    <row r="9" spans="2:22" x14ac:dyDescent="0.25">
      <c r="B9" s="12" t="s">
        <v>29</v>
      </c>
      <c r="C9" s="32" t="s">
        <v>65</v>
      </c>
      <c r="D9" s="15"/>
      <c r="E9" s="23">
        <v>11</v>
      </c>
      <c r="F9" s="23">
        <v>0</v>
      </c>
      <c r="G9" s="20">
        <v>84855</v>
      </c>
      <c r="H9" s="20">
        <v>98003</v>
      </c>
      <c r="I9" s="18"/>
      <c r="J9" s="5">
        <v>90000</v>
      </c>
      <c r="K9" s="5">
        <v>70000</v>
      </c>
      <c r="L9" s="5">
        <v>60000</v>
      </c>
      <c r="M9" s="25">
        <v>0</v>
      </c>
      <c r="N9" s="20">
        <f t="shared" si="0"/>
        <v>220000</v>
      </c>
    </row>
    <row r="10" spans="2:22" x14ac:dyDescent="0.25">
      <c r="B10" s="12"/>
      <c r="C10" s="32"/>
      <c r="D10" s="15"/>
      <c r="E10" s="23"/>
      <c r="F10" s="23"/>
      <c r="G10" s="20"/>
      <c r="H10" s="20"/>
      <c r="I10" s="18"/>
      <c r="J10" s="5"/>
      <c r="K10" s="5"/>
      <c r="L10" s="5"/>
      <c r="M10" s="25"/>
      <c r="N10" s="20"/>
    </row>
    <row r="11" spans="2:22" x14ac:dyDescent="0.25">
      <c r="B11" s="12" t="s">
        <v>66</v>
      </c>
      <c r="C11" s="32" t="s">
        <v>45</v>
      </c>
      <c r="D11" s="15"/>
      <c r="E11" s="23">
        <v>11</v>
      </c>
      <c r="F11" s="23">
        <v>0</v>
      </c>
      <c r="G11" s="20">
        <v>85270</v>
      </c>
      <c r="H11" s="20">
        <v>106317</v>
      </c>
      <c r="I11" s="18"/>
      <c r="J11" s="5">
        <v>70000</v>
      </c>
      <c r="K11" s="5">
        <v>60000</v>
      </c>
      <c r="L11" s="5">
        <v>50000</v>
      </c>
      <c r="M11" s="25">
        <v>0</v>
      </c>
      <c r="N11" s="20">
        <f>SUM(J11:M11)</f>
        <v>180000</v>
      </c>
    </row>
    <row r="12" spans="2:22" x14ac:dyDescent="0.25">
      <c r="B12" s="12"/>
      <c r="C12" s="32"/>
      <c r="D12" s="15"/>
      <c r="E12" s="23"/>
      <c r="F12" s="23"/>
      <c r="G12" s="20"/>
      <c r="H12" s="20"/>
      <c r="I12" s="18"/>
      <c r="J12" s="5"/>
      <c r="K12" s="5"/>
      <c r="L12" s="5"/>
      <c r="M12" s="25"/>
      <c r="N12" s="20"/>
    </row>
    <row r="13" spans="2:22" x14ac:dyDescent="0.25">
      <c r="B13" s="12" t="s">
        <v>5</v>
      </c>
      <c r="C13" s="32" t="s">
        <v>43</v>
      </c>
      <c r="D13" s="15"/>
      <c r="E13" s="23">
        <v>3</v>
      </c>
      <c r="F13" s="23">
        <v>0</v>
      </c>
      <c r="G13" s="20">
        <v>26223</v>
      </c>
      <c r="H13" s="20">
        <v>26768</v>
      </c>
      <c r="I13" s="18"/>
      <c r="J13" s="6" t="s">
        <v>31</v>
      </c>
      <c r="K13" s="6" t="s">
        <v>31</v>
      </c>
      <c r="L13" s="6" t="s">
        <v>31</v>
      </c>
      <c r="M13" s="6" t="s">
        <v>31</v>
      </c>
      <c r="N13" s="28" t="s">
        <v>31</v>
      </c>
      <c r="O13" s="88" t="s">
        <v>104</v>
      </c>
    </row>
    <row r="14" spans="2:22" x14ac:dyDescent="0.25">
      <c r="B14" s="12" t="s">
        <v>6</v>
      </c>
      <c r="C14" s="32" t="s">
        <v>47</v>
      </c>
      <c r="D14" s="15"/>
      <c r="E14" s="23">
        <v>11</v>
      </c>
      <c r="F14" s="23">
        <v>0</v>
      </c>
      <c r="G14" s="20">
        <v>61632</v>
      </c>
      <c r="H14" s="20">
        <v>68145</v>
      </c>
      <c r="I14" s="18"/>
      <c r="J14" s="5">
        <v>35000</v>
      </c>
      <c r="K14" s="5">
        <v>30000</v>
      </c>
      <c r="L14" s="44">
        <v>0</v>
      </c>
      <c r="M14" s="25">
        <v>0</v>
      </c>
      <c r="N14" s="20">
        <f t="shared" ref="N14:N34" si="1">SUM(J14:M14)</f>
        <v>65000</v>
      </c>
    </row>
    <row r="15" spans="2:22" x14ac:dyDescent="0.25">
      <c r="B15" s="12" t="s">
        <v>7</v>
      </c>
      <c r="C15" s="32" t="s">
        <v>46</v>
      </c>
      <c r="D15" s="15"/>
      <c r="E15" s="23">
        <v>11</v>
      </c>
      <c r="F15" s="23">
        <v>0</v>
      </c>
      <c r="G15" s="20">
        <v>56582</v>
      </c>
      <c r="H15" s="20">
        <v>61635</v>
      </c>
      <c r="I15" s="18"/>
      <c r="J15" s="5">
        <v>35000</v>
      </c>
      <c r="K15" s="5">
        <v>30000</v>
      </c>
      <c r="L15" s="5">
        <v>25000</v>
      </c>
      <c r="M15" s="25">
        <v>0</v>
      </c>
      <c r="N15" s="20">
        <f t="shared" si="1"/>
        <v>90000</v>
      </c>
    </row>
    <row r="16" spans="2:22" x14ac:dyDescent="0.25">
      <c r="B16" s="12" t="s">
        <v>8</v>
      </c>
      <c r="C16" s="32" t="s">
        <v>48</v>
      </c>
      <c r="D16" s="15"/>
      <c r="E16" s="23">
        <v>11</v>
      </c>
      <c r="F16" s="23">
        <v>0</v>
      </c>
      <c r="G16" s="20">
        <v>63930</v>
      </c>
      <c r="H16" s="20">
        <v>71052</v>
      </c>
      <c r="I16" s="18"/>
      <c r="J16" s="5">
        <v>35000</v>
      </c>
      <c r="K16" s="5">
        <v>32000</v>
      </c>
      <c r="L16" s="5">
        <v>35000</v>
      </c>
      <c r="M16" s="25">
        <v>0</v>
      </c>
      <c r="N16" s="20">
        <f t="shared" si="1"/>
        <v>102000</v>
      </c>
      <c r="V16" s="31"/>
    </row>
    <row r="17" spans="2:22" x14ac:dyDescent="0.25">
      <c r="B17" s="12" t="s">
        <v>9</v>
      </c>
      <c r="C17" s="32" t="s">
        <v>49</v>
      </c>
      <c r="D17" s="15"/>
      <c r="E17" s="23">
        <v>11</v>
      </c>
      <c r="F17" s="23">
        <v>0</v>
      </c>
      <c r="G17" s="20">
        <v>60598</v>
      </c>
      <c r="H17" s="20">
        <v>69642</v>
      </c>
      <c r="I17" s="18"/>
      <c r="J17" s="5">
        <v>40000</v>
      </c>
      <c r="K17" s="5">
        <v>50000</v>
      </c>
      <c r="L17" s="5">
        <v>35000</v>
      </c>
      <c r="M17" s="25">
        <v>0</v>
      </c>
      <c r="N17" s="20">
        <f t="shared" si="1"/>
        <v>125000</v>
      </c>
      <c r="V17" s="31"/>
    </row>
    <row r="18" spans="2:22" x14ac:dyDescent="0.25">
      <c r="B18" s="12" t="s">
        <v>10</v>
      </c>
      <c r="C18" s="32" t="s">
        <v>50</v>
      </c>
      <c r="D18" s="15"/>
      <c r="E18" s="23">
        <v>11</v>
      </c>
      <c r="F18" s="23">
        <v>0</v>
      </c>
      <c r="G18" s="20">
        <v>54865</v>
      </c>
      <c r="H18" s="20">
        <v>59772</v>
      </c>
      <c r="I18" s="18"/>
      <c r="J18" s="5">
        <v>40000</v>
      </c>
      <c r="K18" s="5">
        <v>30000</v>
      </c>
      <c r="L18" s="5">
        <v>35000</v>
      </c>
      <c r="M18" s="25">
        <v>0</v>
      </c>
      <c r="N18" s="20">
        <f t="shared" si="1"/>
        <v>105000</v>
      </c>
    </row>
    <row r="19" spans="2:22" x14ac:dyDescent="0.25">
      <c r="B19" s="12" t="s">
        <v>11</v>
      </c>
      <c r="C19" s="32" t="s">
        <v>51</v>
      </c>
      <c r="D19" s="15"/>
      <c r="E19" s="23">
        <v>11</v>
      </c>
      <c r="F19" s="23">
        <v>0</v>
      </c>
      <c r="G19" s="20">
        <v>56668</v>
      </c>
      <c r="H19" s="20">
        <v>66452</v>
      </c>
      <c r="I19" s="18"/>
      <c r="J19" s="5">
        <v>32000</v>
      </c>
      <c r="K19" s="5">
        <v>24000</v>
      </c>
      <c r="L19" s="5">
        <v>29000</v>
      </c>
      <c r="M19" s="25">
        <v>0</v>
      </c>
      <c r="N19" s="20">
        <f t="shared" si="1"/>
        <v>85000</v>
      </c>
    </row>
    <row r="20" spans="2:22" x14ac:dyDescent="0.25">
      <c r="B20" s="12" t="s">
        <v>12</v>
      </c>
      <c r="C20" s="32" t="s">
        <v>52</v>
      </c>
      <c r="D20" s="15"/>
      <c r="E20" s="23">
        <v>11</v>
      </c>
      <c r="F20" s="23">
        <v>0</v>
      </c>
      <c r="G20" s="20">
        <v>62988</v>
      </c>
      <c r="H20" s="20">
        <v>72502</v>
      </c>
      <c r="I20" s="18"/>
      <c r="J20" s="5">
        <v>37000</v>
      </c>
      <c r="K20" s="5">
        <v>24000</v>
      </c>
      <c r="L20" s="5">
        <v>30000</v>
      </c>
      <c r="M20" s="25">
        <v>0</v>
      </c>
      <c r="N20" s="20">
        <f t="shared" si="1"/>
        <v>91000</v>
      </c>
    </row>
    <row r="21" spans="2:22" x14ac:dyDescent="0.25">
      <c r="B21" s="12" t="s">
        <v>13</v>
      </c>
      <c r="C21" s="32" t="s">
        <v>53</v>
      </c>
      <c r="D21" s="15"/>
      <c r="E21" s="23">
        <v>11</v>
      </c>
      <c r="F21" s="23">
        <v>0</v>
      </c>
      <c r="G21" s="20">
        <v>56592</v>
      </c>
      <c r="H21" s="20">
        <v>66168</v>
      </c>
      <c r="I21" s="18"/>
      <c r="J21" s="5">
        <v>23000</v>
      </c>
      <c r="K21" s="5">
        <v>18000</v>
      </c>
      <c r="L21" s="5">
        <v>15000</v>
      </c>
      <c r="M21" s="25">
        <v>0</v>
      </c>
      <c r="N21" s="20">
        <f t="shared" si="1"/>
        <v>56000</v>
      </c>
    </row>
    <row r="22" spans="2:22" x14ac:dyDescent="0.25">
      <c r="B22" s="12" t="s">
        <v>14</v>
      </c>
      <c r="C22" s="32" t="s">
        <v>54</v>
      </c>
      <c r="D22" s="15"/>
      <c r="E22" s="23">
        <v>11</v>
      </c>
      <c r="F22" s="23">
        <v>0</v>
      </c>
      <c r="G22" s="20">
        <v>50088</v>
      </c>
      <c r="H22" s="20">
        <v>56100</v>
      </c>
      <c r="I22" s="18"/>
      <c r="J22" s="5">
        <v>18000</v>
      </c>
      <c r="K22" s="5">
        <v>15000</v>
      </c>
      <c r="L22" s="5">
        <v>14000</v>
      </c>
      <c r="M22" s="25">
        <v>0</v>
      </c>
      <c r="N22" s="20">
        <f t="shared" si="1"/>
        <v>47000</v>
      </c>
    </row>
    <row r="23" spans="2:22" x14ac:dyDescent="0.25">
      <c r="B23" s="12" t="s">
        <v>15</v>
      </c>
      <c r="C23" s="32" t="s">
        <v>55</v>
      </c>
      <c r="D23" s="15"/>
      <c r="E23" s="23">
        <v>11</v>
      </c>
      <c r="F23" s="23">
        <v>0</v>
      </c>
      <c r="G23" s="20">
        <v>61820</v>
      </c>
      <c r="H23" s="20">
        <v>72032</v>
      </c>
      <c r="I23" s="18"/>
      <c r="J23" s="5">
        <v>40000</v>
      </c>
      <c r="K23" s="5">
        <v>36000</v>
      </c>
      <c r="L23" s="5">
        <v>35500</v>
      </c>
      <c r="M23" s="25">
        <v>0</v>
      </c>
      <c r="N23" s="20">
        <f t="shared" si="1"/>
        <v>111500</v>
      </c>
    </row>
    <row r="24" spans="2:22" x14ac:dyDescent="0.25">
      <c r="B24" s="12" t="s">
        <v>16</v>
      </c>
      <c r="C24" s="32" t="s">
        <v>56</v>
      </c>
      <c r="D24" s="15"/>
      <c r="E24" s="23">
        <v>11</v>
      </c>
      <c r="F24" s="23">
        <v>0</v>
      </c>
      <c r="G24" s="20">
        <v>60198</v>
      </c>
      <c r="H24" s="20">
        <v>69472</v>
      </c>
      <c r="I24" s="18"/>
      <c r="J24" s="5">
        <v>40000</v>
      </c>
      <c r="K24" s="5">
        <v>30000</v>
      </c>
      <c r="L24" s="5">
        <v>35000</v>
      </c>
      <c r="M24" s="25">
        <v>0</v>
      </c>
      <c r="N24" s="20">
        <f t="shared" si="1"/>
        <v>105000</v>
      </c>
    </row>
    <row r="25" spans="2:22" x14ac:dyDescent="0.25">
      <c r="B25" s="12" t="s">
        <v>17</v>
      </c>
      <c r="C25" s="32" t="s">
        <v>57</v>
      </c>
      <c r="D25" s="15"/>
      <c r="E25" s="23">
        <v>11</v>
      </c>
      <c r="F25" s="23">
        <v>0</v>
      </c>
      <c r="G25" s="20">
        <v>65308</v>
      </c>
      <c r="H25" s="20">
        <v>75680</v>
      </c>
      <c r="I25" s="18"/>
      <c r="J25" s="5">
        <v>24000</v>
      </c>
      <c r="K25" s="5">
        <v>30000</v>
      </c>
      <c r="L25" s="5">
        <v>47000</v>
      </c>
      <c r="M25" s="25">
        <v>0</v>
      </c>
      <c r="N25" s="20">
        <f t="shared" si="1"/>
        <v>101000</v>
      </c>
    </row>
    <row r="26" spans="2:22" x14ac:dyDescent="0.25">
      <c r="B26" s="12" t="s">
        <v>18</v>
      </c>
      <c r="C26" s="32" t="s">
        <v>72</v>
      </c>
      <c r="D26" s="15"/>
      <c r="E26" s="23">
        <v>5</v>
      </c>
      <c r="F26" s="23">
        <v>0</v>
      </c>
      <c r="G26" s="20">
        <v>52530</v>
      </c>
      <c r="H26" s="20">
        <v>56150</v>
      </c>
      <c r="I26" s="18"/>
      <c r="J26" s="5">
        <v>30000</v>
      </c>
      <c r="K26" s="5">
        <v>35000</v>
      </c>
      <c r="L26" s="5">
        <v>38000</v>
      </c>
      <c r="M26" s="25">
        <v>0</v>
      </c>
      <c r="N26" s="20">
        <f t="shared" si="1"/>
        <v>103000</v>
      </c>
    </row>
    <row r="27" spans="2:22" x14ac:dyDescent="0.25">
      <c r="B27" s="12" t="s">
        <v>19</v>
      </c>
      <c r="C27" s="32" t="s">
        <v>58</v>
      </c>
      <c r="D27" s="15"/>
      <c r="E27" s="23">
        <v>11</v>
      </c>
      <c r="F27" s="23">
        <v>0</v>
      </c>
      <c r="G27" s="20">
        <v>59260</v>
      </c>
      <c r="H27" s="20">
        <v>67408</v>
      </c>
      <c r="I27" s="18"/>
      <c r="J27" s="5">
        <v>55000</v>
      </c>
      <c r="K27" s="5">
        <v>40000</v>
      </c>
      <c r="L27" s="5">
        <v>35000</v>
      </c>
      <c r="M27" s="25">
        <v>0</v>
      </c>
      <c r="N27" s="20">
        <f t="shared" si="1"/>
        <v>130000</v>
      </c>
    </row>
    <row r="28" spans="2:22" x14ac:dyDescent="0.25">
      <c r="B28" s="12" t="s">
        <v>20</v>
      </c>
      <c r="C28" s="32" t="s">
        <v>59</v>
      </c>
      <c r="D28" s="15"/>
      <c r="E28" s="23">
        <v>11</v>
      </c>
      <c r="F28" s="23">
        <v>0</v>
      </c>
      <c r="G28" s="20">
        <v>78520</v>
      </c>
      <c r="H28" s="20">
        <v>85910</v>
      </c>
      <c r="I28" s="18"/>
      <c r="J28" s="44">
        <v>55000</v>
      </c>
      <c r="K28" s="5">
        <v>43000</v>
      </c>
      <c r="L28" s="5">
        <v>48000</v>
      </c>
      <c r="M28" s="25">
        <v>0</v>
      </c>
      <c r="N28" s="20">
        <f t="shared" si="1"/>
        <v>146000</v>
      </c>
    </row>
    <row r="29" spans="2:22" x14ac:dyDescent="0.25">
      <c r="B29" s="12" t="s">
        <v>21</v>
      </c>
      <c r="C29" s="32" t="s">
        <v>60</v>
      </c>
      <c r="D29" s="15"/>
      <c r="E29" s="23">
        <v>11</v>
      </c>
      <c r="F29" s="23">
        <v>0</v>
      </c>
      <c r="G29" s="20">
        <v>44450</v>
      </c>
      <c r="H29" s="20">
        <v>46465</v>
      </c>
      <c r="I29" s="18"/>
      <c r="J29" s="44">
        <v>35000</v>
      </c>
      <c r="K29" s="5">
        <v>20000</v>
      </c>
      <c r="L29" s="5">
        <v>0</v>
      </c>
      <c r="M29" s="25">
        <v>0</v>
      </c>
      <c r="N29" s="20">
        <f t="shared" si="1"/>
        <v>55000</v>
      </c>
    </row>
    <row r="30" spans="2:22" x14ac:dyDescent="0.25">
      <c r="B30" s="12" t="s">
        <v>22</v>
      </c>
      <c r="C30" s="32" t="s">
        <v>61</v>
      </c>
      <c r="D30" s="15"/>
      <c r="E30" s="23">
        <v>11</v>
      </c>
      <c r="F30" s="23">
        <v>0</v>
      </c>
      <c r="G30" s="20">
        <v>57450</v>
      </c>
      <c r="H30" s="20">
        <v>61630</v>
      </c>
      <c r="I30" s="18"/>
      <c r="J30" s="5">
        <v>50000</v>
      </c>
      <c r="K30" s="5">
        <v>35000</v>
      </c>
      <c r="L30" s="5">
        <v>43000</v>
      </c>
      <c r="M30" s="25">
        <v>0</v>
      </c>
      <c r="N30" s="20">
        <f t="shared" si="1"/>
        <v>128000</v>
      </c>
    </row>
    <row r="31" spans="2:22" x14ac:dyDescent="0.25">
      <c r="B31" s="12" t="s">
        <v>23</v>
      </c>
      <c r="C31" s="32" t="s">
        <v>62</v>
      </c>
      <c r="D31" s="15"/>
      <c r="E31" s="23">
        <v>11</v>
      </c>
      <c r="F31" s="23">
        <v>0</v>
      </c>
      <c r="G31" s="20">
        <v>62260</v>
      </c>
      <c r="H31" s="20">
        <v>69922</v>
      </c>
      <c r="I31" s="18"/>
      <c r="J31" s="5">
        <v>38000</v>
      </c>
      <c r="K31" s="5">
        <v>32000</v>
      </c>
      <c r="L31" s="5">
        <v>37000</v>
      </c>
      <c r="M31" s="25">
        <v>0</v>
      </c>
      <c r="N31" s="20">
        <f t="shared" si="1"/>
        <v>107000</v>
      </c>
    </row>
    <row r="32" spans="2:22" x14ac:dyDescent="0.25">
      <c r="B32" s="12" t="s">
        <v>24</v>
      </c>
      <c r="C32" s="32" t="s">
        <v>63</v>
      </c>
      <c r="D32" s="15"/>
      <c r="E32" s="23">
        <v>11</v>
      </c>
      <c r="F32" s="23">
        <v>0</v>
      </c>
      <c r="G32" s="20">
        <v>57198</v>
      </c>
      <c r="H32" s="20">
        <v>66472</v>
      </c>
      <c r="I32" s="18"/>
      <c r="J32" s="5">
        <v>32000</v>
      </c>
      <c r="K32" s="5">
        <v>28000</v>
      </c>
      <c r="L32" s="5">
        <v>23000</v>
      </c>
      <c r="M32" s="25">
        <v>0</v>
      </c>
      <c r="N32" s="20">
        <f t="shared" si="1"/>
        <v>83000</v>
      </c>
    </row>
    <row r="33" spans="2:21" x14ac:dyDescent="0.25">
      <c r="B33" s="12" t="s">
        <v>25</v>
      </c>
      <c r="C33" s="32" t="s">
        <v>64</v>
      </c>
      <c r="D33" s="15"/>
      <c r="E33" s="23">
        <v>11</v>
      </c>
      <c r="F33" s="23">
        <v>0</v>
      </c>
      <c r="G33" s="20">
        <v>60308</v>
      </c>
      <c r="H33" s="20">
        <v>70682</v>
      </c>
      <c r="I33" s="18"/>
      <c r="J33" s="5">
        <v>35000</v>
      </c>
      <c r="K33" s="5">
        <v>30000</v>
      </c>
      <c r="L33" s="5">
        <v>25000</v>
      </c>
      <c r="M33" s="25">
        <v>0</v>
      </c>
      <c r="N33" s="20">
        <f t="shared" si="1"/>
        <v>90000</v>
      </c>
    </row>
    <row r="34" spans="2:21" x14ac:dyDescent="0.25">
      <c r="B34" s="12" t="s">
        <v>73</v>
      </c>
      <c r="C34" s="32" t="s">
        <v>74</v>
      </c>
      <c r="D34" s="15"/>
      <c r="E34" s="23">
        <v>3</v>
      </c>
      <c r="F34" s="23">
        <v>0</v>
      </c>
      <c r="G34" s="20">
        <v>59122</v>
      </c>
      <c r="H34" s="20">
        <v>64805</v>
      </c>
      <c r="I34" s="18"/>
      <c r="J34" s="5">
        <v>25000</v>
      </c>
      <c r="K34" s="5">
        <v>29000</v>
      </c>
      <c r="L34" s="5">
        <v>32500</v>
      </c>
      <c r="M34" s="25">
        <v>0</v>
      </c>
      <c r="N34" s="20">
        <f t="shared" si="1"/>
        <v>86500</v>
      </c>
    </row>
    <row r="35" spans="2:21" ht="15.75" thickBot="1" x14ac:dyDescent="0.3">
      <c r="B35" s="36"/>
      <c r="C35" s="37"/>
      <c r="D35" s="38"/>
      <c r="E35" s="39"/>
      <c r="F35" s="39"/>
      <c r="G35" s="39"/>
      <c r="H35" s="40"/>
      <c r="I35" s="41"/>
      <c r="J35" s="42"/>
      <c r="K35" s="42"/>
      <c r="L35" s="42"/>
      <c r="M35" s="43"/>
      <c r="N35" s="40"/>
    </row>
    <row r="36" spans="2:21" s="1" customFormat="1" ht="15.75" thickBot="1" x14ac:dyDescent="0.3">
      <c r="B36" s="8" t="s">
        <v>33</v>
      </c>
      <c r="C36" s="9"/>
      <c r="D36" s="29"/>
      <c r="E36" s="21"/>
      <c r="F36" s="21"/>
      <c r="G36" s="21"/>
      <c r="H36" s="21"/>
      <c r="I36" s="30" t="s">
        <v>35</v>
      </c>
      <c r="J36" s="13">
        <f>SUM(J7:J33)</f>
        <v>1074000</v>
      </c>
      <c r="K36" s="13">
        <f>SUM(K7:K33)</f>
        <v>897000</v>
      </c>
      <c r="L36" s="13">
        <f>SUM(L7:L33)</f>
        <v>804500</v>
      </c>
      <c r="M36" s="26">
        <f t="shared" ref="M36" si="2">SUM(M7:M33)</f>
        <v>0</v>
      </c>
      <c r="N36" s="21">
        <f>SUM(N7:N33)</f>
        <v>2775500</v>
      </c>
      <c r="O36" s="33" t="s">
        <v>36</v>
      </c>
      <c r="P36" s="34">
        <f>N36/29</f>
        <v>95706.896551724145</v>
      </c>
      <c r="U36" s="80"/>
    </row>
    <row r="37" spans="2:21" ht="15.75" thickBot="1" x14ac:dyDescent="0.3">
      <c r="B37" s="8" t="s">
        <v>34</v>
      </c>
      <c r="C37" s="9"/>
      <c r="D37" s="29"/>
      <c r="E37" s="21"/>
      <c r="F37" s="21"/>
      <c r="G37" s="21"/>
      <c r="H37" s="21"/>
      <c r="I37" s="30" t="s">
        <v>35</v>
      </c>
      <c r="J37" s="13">
        <v>2924000</v>
      </c>
      <c r="K37" s="13">
        <v>2833000</v>
      </c>
      <c r="L37" s="13">
        <v>2440000</v>
      </c>
      <c r="M37" s="26">
        <v>0</v>
      </c>
      <c r="N37" s="21">
        <f>SUM(J37:M37)</f>
        <v>8197000</v>
      </c>
      <c r="O37" t="s">
        <v>75</v>
      </c>
    </row>
    <row r="38" spans="2:21" x14ac:dyDescent="0.25">
      <c r="B38" s="45"/>
      <c r="M38" s="47"/>
      <c r="N38" s="48"/>
      <c r="O38" s="33" t="s">
        <v>36</v>
      </c>
      <c r="P38" s="49">
        <f>N37/263</f>
        <v>31167.300380228138</v>
      </c>
    </row>
    <row r="39" spans="2:21" x14ac:dyDescent="0.25">
      <c r="J39" s="3"/>
    </row>
    <row r="41" spans="2:21" x14ac:dyDescent="0.25">
      <c r="B41" s="35"/>
    </row>
  </sheetData>
  <sheetProtection sheet="1" objects="1" scenarios="1" sort="0" autoFilter="0"/>
  <mergeCells count="8">
    <mergeCell ref="I2:N2"/>
    <mergeCell ref="B2:B3"/>
    <mergeCell ref="C2:C3"/>
    <mergeCell ref="D2:D3"/>
    <mergeCell ref="E2:E3"/>
    <mergeCell ref="F2:F3"/>
    <mergeCell ref="H2:H3"/>
    <mergeCell ref="G2:G3"/>
  </mergeCells>
  <pageMargins left="0.70866141732283472" right="0.70866141732283472" top="0.78740157480314965" bottom="0.78740157480314965" header="0.31496062992125984" footer="0.31496062992125984"/>
  <pageSetup paperSize="8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1"/>
  <sheetViews>
    <sheetView topLeftCell="A28" workbookViewId="0">
      <selection activeCell="F29" sqref="F29"/>
    </sheetView>
  </sheetViews>
  <sheetFormatPr defaultRowHeight="15" x14ac:dyDescent="0.25"/>
  <cols>
    <col min="1" max="1" width="3.7109375" customWidth="1"/>
    <col min="2" max="2" width="17.7109375" style="1" customWidth="1"/>
    <col min="3" max="3" width="18.7109375" style="1" customWidth="1"/>
    <col min="4" max="4" width="68.7109375" style="2" customWidth="1"/>
    <col min="5" max="5" width="16.7109375" style="48" customWidth="1"/>
    <col min="6" max="6" width="14.7109375" style="48" customWidth="1"/>
    <col min="7" max="7" width="5.7109375" style="48" customWidth="1"/>
    <col min="8" max="9" width="9.140625" style="50" customWidth="1"/>
    <col min="10" max="12" width="9.140625" style="50"/>
    <col min="13" max="13" width="9.85546875" style="51" bestFit="1" customWidth="1"/>
    <col min="14" max="14" width="9.140625" style="50"/>
    <col min="15" max="15" width="9.5703125" style="50" bestFit="1" customWidth="1"/>
    <col min="16" max="18" width="9.140625" style="50"/>
  </cols>
  <sheetData>
    <row r="1" spans="2:21" ht="15.75" thickBot="1" x14ac:dyDescent="0.3"/>
    <row r="2" spans="2:21" ht="15.75" customHeight="1" x14ac:dyDescent="0.25">
      <c r="B2" s="98" t="s">
        <v>32</v>
      </c>
      <c r="C2" s="92" t="s">
        <v>38</v>
      </c>
      <c r="D2" s="100" t="s">
        <v>68</v>
      </c>
      <c r="E2" s="62"/>
      <c r="F2" s="62"/>
      <c r="G2" s="61"/>
      <c r="H2" s="61"/>
      <c r="I2" s="61"/>
      <c r="J2" s="61"/>
      <c r="K2" s="61"/>
      <c r="L2" s="61"/>
      <c r="M2" s="61"/>
    </row>
    <row r="3" spans="2:21" ht="15.75" thickBot="1" x14ac:dyDescent="0.3">
      <c r="B3" s="99"/>
      <c r="C3" s="93"/>
      <c r="D3" s="101"/>
      <c r="E3" s="62"/>
      <c r="F3" s="62"/>
      <c r="G3" s="47"/>
      <c r="H3" s="52"/>
      <c r="I3" s="52"/>
      <c r="J3" s="52"/>
      <c r="K3" s="52"/>
      <c r="L3" s="52"/>
      <c r="M3" s="53"/>
    </row>
    <row r="4" spans="2:21" ht="90" x14ac:dyDescent="0.25">
      <c r="B4" s="73" t="s">
        <v>0</v>
      </c>
      <c r="C4" s="71" t="s">
        <v>43</v>
      </c>
      <c r="D4" s="72" t="s">
        <v>77</v>
      </c>
      <c r="E4" s="54"/>
      <c r="G4" s="54"/>
      <c r="H4" s="55"/>
      <c r="J4" s="56"/>
      <c r="K4" s="55"/>
      <c r="M4" s="48"/>
    </row>
    <row r="5" spans="2:21" ht="51.75" customHeight="1" x14ac:dyDescent="0.25">
      <c r="B5" s="70" t="s">
        <v>1</v>
      </c>
      <c r="C5" s="71" t="s">
        <v>41</v>
      </c>
      <c r="D5" s="81" t="s">
        <v>83</v>
      </c>
      <c r="E5" s="74"/>
      <c r="F5" s="74"/>
      <c r="G5" s="74"/>
      <c r="H5" s="74"/>
      <c r="I5" s="74"/>
      <c r="J5" s="74"/>
      <c r="K5" s="55"/>
      <c r="M5" s="48"/>
    </row>
    <row r="6" spans="2:21" ht="83.25" customHeight="1" x14ac:dyDescent="0.25">
      <c r="B6" s="70" t="s">
        <v>2</v>
      </c>
      <c r="C6" s="71" t="s">
        <v>42</v>
      </c>
      <c r="D6" s="72" t="s">
        <v>82</v>
      </c>
      <c r="E6" s="54"/>
      <c r="G6" s="54"/>
      <c r="H6" s="55"/>
      <c r="J6" s="56"/>
      <c r="K6" s="55"/>
      <c r="M6" s="48"/>
    </row>
    <row r="7" spans="2:21" ht="66" customHeight="1" x14ac:dyDescent="0.25">
      <c r="B7" s="70" t="s">
        <v>3</v>
      </c>
      <c r="C7" s="71" t="s">
        <v>40</v>
      </c>
      <c r="D7" s="72" t="s">
        <v>81</v>
      </c>
      <c r="E7" s="54"/>
      <c r="G7" s="54"/>
      <c r="H7" s="56"/>
      <c r="I7" s="56"/>
      <c r="J7" s="56"/>
      <c r="K7" s="55"/>
      <c r="L7" s="56"/>
      <c r="M7" s="48"/>
    </row>
    <row r="8" spans="2:21" ht="68.25" customHeight="1" x14ac:dyDescent="0.25">
      <c r="B8" s="70" t="s">
        <v>4</v>
      </c>
      <c r="C8" s="71" t="s">
        <v>44</v>
      </c>
      <c r="D8" s="72" t="s">
        <v>80</v>
      </c>
      <c r="E8" s="54"/>
      <c r="G8" s="54"/>
      <c r="H8" s="56"/>
      <c r="I8" s="56"/>
      <c r="J8" s="56"/>
      <c r="K8" s="55"/>
      <c r="L8" s="56"/>
      <c r="M8" s="48"/>
    </row>
    <row r="9" spans="2:21" ht="72.75" customHeight="1" x14ac:dyDescent="0.25">
      <c r="B9" s="70" t="s">
        <v>29</v>
      </c>
      <c r="C9" s="71" t="s">
        <v>65</v>
      </c>
      <c r="D9" s="72" t="s">
        <v>79</v>
      </c>
      <c r="E9" s="54"/>
      <c r="G9" s="54"/>
      <c r="H9" s="57"/>
      <c r="I9" s="56"/>
      <c r="J9" s="56"/>
      <c r="K9" s="55"/>
      <c r="L9" s="56"/>
      <c r="M9" s="48"/>
    </row>
    <row r="10" spans="2:21" x14ac:dyDescent="0.25">
      <c r="B10" s="67"/>
      <c r="C10" s="69"/>
      <c r="D10" s="68"/>
      <c r="E10" s="54"/>
      <c r="G10" s="54"/>
      <c r="H10" s="56"/>
      <c r="I10" s="56"/>
      <c r="J10" s="56"/>
      <c r="K10" s="55"/>
      <c r="L10" s="56"/>
      <c r="M10" s="48"/>
    </row>
    <row r="11" spans="2:21" ht="105" x14ac:dyDescent="0.25">
      <c r="B11" s="70" t="s">
        <v>66</v>
      </c>
      <c r="C11" s="71" t="s">
        <v>45</v>
      </c>
      <c r="D11" s="72" t="s">
        <v>78</v>
      </c>
      <c r="E11" s="58"/>
      <c r="G11" s="54"/>
      <c r="H11" s="56"/>
      <c r="I11" s="56"/>
      <c r="J11" s="56"/>
      <c r="K11" s="55"/>
      <c r="L11" s="56"/>
      <c r="M11" s="48"/>
    </row>
    <row r="12" spans="2:21" x14ac:dyDescent="0.25">
      <c r="B12" s="67"/>
      <c r="C12" s="69"/>
      <c r="D12" s="68"/>
      <c r="E12" s="54"/>
      <c r="G12" s="54"/>
      <c r="H12" s="56"/>
      <c r="I12" s="56"/>
      <c r="J12" s="56"/>
      <c r="K12" s="56"/>
      <c r="L12" s="56"/>
      <c r="M12" s="48"/>
    </row>
    <row r="13" spans="2:21" x14ac:dyDescent="0.25">
      <c r="B13" s="67" t="s">
        <v>5</v>
      </c>
      <c r="C13" s="71" t="s">
        <v>43</v>
      </c>
      <c r="D13" s="68" t="s">
        <v>76</v>
      </c>
      <c r="E13" s="54"/>
      <c r="F13" s="47"/>
      <c r="G13" s="54"/>
      <c r="H13" s="57"/>
      <c r="I13" s="57"/>
      <c r="J13" s="57"/>
      <c r="K13" s="57"/>
      <c r="L13" s="57"/>
      <c r="M13" s="47"/>
    </row>
    <row r="14" spans="2:21" ht="90" x14ac:dyDescent="0.25">
      <c r="B14" s="70" t="s">
        <v>6</v>
      </c>
      <c r="C14" s="71" t="s">
        <v>47</v>
      </c>
      <c r="D14" s="82" t="s">
        <v>84</v>
      </c>
      <c r="E14" s="54"/>
      <c r="G14" s="54"/>
      <c r="H14" s="56"/>
      <c r="I14" s="56"/>
      <c r="J14" s="57"/>
      <c r="K14" s="55"/>
      <c r="L14" s="56"/>
      <c r="M14" s="48"/>
    </row>
    <row r="15" spans="2:21" ht="190.5" customHeight="1" x14ac:dyDescent="0.25">
      <c r="B15" s="70" t="s">
        <v>7</v>
      </c>
      <c r="C15" s="71" t="s">
        <v>46</v>
      </c>
      <c r="D15" s="82" t="s">
        <v>85</v>
      </c>
      <c r="E15" s="54"/>
      <c r="G15" s="54"/>
      <c r="H15" s="56"/>
      <c r="I15" s="56"/>
      <c r="J15" s="56"/>
      <c r="K15" s="56"/>
      <c r="L15" s="56"/>
      <c r="M15" s="48"/>
    </row>
    <row r="16" spans="2:21" ht="82.5" customHeight="1" x14ac:dyDescent="0.25">
      <c r="B16" s="70" t="s">
        <v>8</v>
      </c>
      <c r="C16" s="71" t="s">
        <v>48</v>
      </c>
      <c r="D16" s="83" t="s">
        <v>86</v>
      </c>
      <c r="E16" s="54"/>
      <c r="G16" s="54"/>
      <c r="H16" s="56"/>
      <c r="I16" s="56"/>
      <c r="J16" s="56"/>
      <c r="K16" s="56"/>
      <c r="L16" s="56"/>
      <c r="M16" s="48"/>
      <c r="U16" s="31"/>
    </row>
    <row r="17" spans="2:21" ht="42" customHeight="1" x14ac:dyDescent="0.25">
      <c r="B17" s="70" t="s">
        <v>9</v>
      </c>
      <c r="C17" s="71" t="s">
        <v>49</v>
      </c>
      <c r="D17" s="82" t="s">
        <v>93</v>
      </c>
      <c r="E17" s="54"/>
      <c r="G17" s="54"/>
      <c r="H17" s="56"/>
      <c r="I17" s="56"/>
      <c r="J17" s="56"/>
      <c r="K17" s="56"/>
      <c r="L17" s="56"/>
      <c r="M17" s="48"/>
      <c r="U17" s="31"/>
    </row>
    <row r="18" spans="2:21" ht="60" x14ac:dyDescent="0.25">
      <c r="B18" s="70" t="s">
        <v>10</v>
      </c>
      <c r="C18" s="71" t="s">
        <v>50</v>
      </c>
      <c r="D18" s="82" t="s">
        <v>91</v>
      </c>
      <c r="E18" s="54"/>
      <c r="G18" s="54"/>
      <c r="H18" s="56"/>
      <c r="I18" s="56"/>
      <c r="J18" s="56"/>
      <c r="K18" s="56"/>
      <c r="L18" s="56"/>
      <c r="M18" s="48"/>
    </row>
    <row r="19" spans="2:21" ht="30" x14ac:dyDescent="0.25">
      <c r="B19" s="70" t="s">
        <v>11</v>
      </c>
      <c r="C19" s="71" t="s">
        <v>51</v>
      </c>
      <c r="D19" s="82" t="s">
        <v>87</v>
      </c>
      <c r="E19" s="54"/>
      <c r="G19" s="54"/>
      <c r="H19" s="56"/>
      <c r="I19" s="56"/>
      <c r="J19" s="56"/>
      <c r="K19" s="56"/>
      <c r="L19" s="56"/>
      <c r="M19" s="48"/>
    </row>
    <row r="20" spans="2:21" ht="78.75" customHeight="1" x14ac:dyDescent="0.25">
      <c r="B20" s="70" t="s">
        <v>12</v>
      </c>
      <c r="C20" s="71" t="s">
        <v>52</v>
      </c>
      <c r="D20" s="82" t="s">
        <v>88</v>
      </c>
      <c r="E20" s="54"/>
      <c r="G20" s="54"/>
      <c r="H20" s="56"/>
      <c r="I20" s="56"/>
      <c r="J20" s="56"/>
      <c r="K20" s="56"/>
      <c r="L20" s="56"/>
      <c r="M20" s="48"/>
    </row>
    <row r="21" spans="2:21" ht="60" x14ac:dyDescent="0.25">
      <c r="B21" s="85" t="s">
        <v>13</v>
      </c>
      <c r="C21" s="86" t="s">
        <v>53</v>
      </c>
      <c r="D21" s="84" t="s">
        <v>89</v>
      </c>
      <c r="E21" s="54"/>
      <c r="G21" s="54"/>
      <c r="H21" s="56"/>
      <c r="I21" s="56"/>
      <c r="J21" s="56"/>
      <c r="K21" s="56"/>
      <c r="L21" s="56"/>
      <c r="M21" s="48"/>
    </row>
    <row r="22" spans="2:21" ht="105" x14ac:dyDescent="0.25">
      <c r="B22" s="76" t="s">
        <v>14</v>
      </c>
      <c r="C22" s="77" t="s">
        <v>54</v>
      </c>
      <c r="D22" s="82" t="s">
        <v>90</v>
      </c>
      <c r="E22" s="54"/>
      <c r="G22" s="54"/>
      <c r="H22" s="56"/>
      <c r="I22" s="56"/>
      <c r="J22" s="56"/>
      <c r="K22" s="56"/>
      <c r="L22" s="56"/>
      <c r="M22" s="48"/>
    </row>
    <row r="23" spans="2:21" ht="60" x14ac:dyDescent="0.25">
      <c r="B23" s="70" t="s">
        <v>15</v>
      </c>
      <c r="C23" s="71" t="s">
        <v>55</v>
      </c>
      <c r="D23" s="82" t="s">
        <v>92</v>
      </c>
      <c r="E23" s="54"/>
      <c r="G23" s="54"/>
      <c r="H23" s="56"/>
      <c r="I23" s="56"/>
      <c r="J23" s="56"/>
      <c r="K23" s="56"/>
      <c r="L23" s="56"/>
      <c r="M23" s="48"/>
    </row>
    <row r="24" spans="2:21" ht="45" x14ac:dyDescent="0.25">
      <c r="B24" s="67" t="s">
        <v>16</v>
      </c>
      <c r="C24" s="69" t="s">
        <v>56</v>
      </c>
      <c r="D24" s="82" t="s">
        <v>95</v>
      </c>
      <c r="E24" s="54"/>
      <c r="G24" s="54"/>
      <c r="H24" s="56"/>
      <c r="I24" s="56"/>
      <c r="J24" s="56"/>
      <c r="K24" s="56"/>
      <c r="L24" s="56"/>
      <c r="M24" s="48"/>
    </row>
    <row r="25" spans="2:21" ht="195" customHeight="1" x14ac:dyDescent="0.25">
      <c r="B25" s="70" t="s">
        <v>17</v>
      </c>
      <c r="C25" s="71" t="s">
        <v>57</v>
      </c>
      <c r="D25" s="82" t="s">
        <v>94</v>
      </c>
      <c r="E25" s="54"/>
      <c r="G25" s="54"/>
      <c r="H25" s="56"/>
      <c r="I25" s="56"/>
      <c r="J25" s="56"/>
      <c r="K25" s="56"/>
      <c r="L25" s="56"/>
      <c r="M25" s="48"/>
    </row>
    <row r="26" spans="2:21" ht="113.25" customHeight="1" x14ac:dyDescent="0.25">
      <c r="B26" s="70" t="s">
        <v>18</v>
      </c>
      <c r="C26" s="71" t="s">
        <v>72</v>
      </c>
      <c r="D26" s="82" t="s">
        <v>99</v>
      </c>
      <c r="E26" s="54"/>
      <c r="G26" s="54"/>
      <c r="H26" s="57"/>
      <c r="I26" s="56"/>
      <c r="J26" s="56"/>
      <c r="K26" s="55"/>
      <c r="L26" s="56"/>
      <c r="M26" s="48"/>
    </row>
    <row r="27" spans="2:21" ht="171.75" customHeight="1" x14ac:dyDescent="0.25">
      <c r="B27" s="70" t="s">
        <v>19</v>
      </c>
      <c r="C27" s="71" t="s">
        <v>58</v>
      </c>
      <c r="D27" s="82" t="s">
        <v>100</v>
      </c>
      <c r="E27" s="54"/>
      <c r="G27" s="54"/>
      <c r="H27" s="56"/>
      <c r="I27" s="56"/>
      <c r="J27" s="56"/>
      <c r="K27" s="56"/>
      <c r="L27" s="56"/>
      <c r="M27" s="48"/>
    </row>
    <row r="28" spans="2:21" ht="107.25" customHeight="1" x14ac:dyDescent="0.25">
      <c r="B28" s="70" t="s">
        <v>20</v>
      </c>
      <c r="C28" s="71" t="s">
        <v>59</v>
      </c>
      <c r="D28" s="75" t="s">
        <v>98</v>
      </c>
      <c r="E28" s="54"/>
      <c r="G28" s="54"/>
      <c r="H28" s="55"/>
      <c r="I28" s="56"/>
      <c r="J28" s="56"/>
      <c r="K28" s="56"/>
      <c r="L28" s="56"/>
      <c r="M28" s="48"/>
    </row>
    <row r="29" spans="2:21" ht="240" x14ac:dyDescent="0.25">
      <c r="B29" s="70" t="s">
        <v>21</v>
      </c>
      <c r="C29" s="71" t="s">
        <v>60</v>
      </c>
      <c r="D29" s="75" t="s">
        <v>105</v>
      </c>
      <c r="E29" s="54"/>
      <c r="G29" s="54"/>
      <c r="H29" s="55"/>
      <c r="I29" s="56"/>
      <c r="J29" s="56"/>
      <c r="K29" s="56"/>
      <c r="L29" s="56"/>
      <c r="M29" s="48"/>
    </row>
    <row r="30" spans="2:21" ht="94.5" customHeight="1" x14ac:dyDescent="0.25">
      <c r="B30" s="70" t="s">
        <v>22</v>
      </c>
      <c r="C30" s="71" t="s">
        <v>61</v>
      </c>
      <c r="D30" s="75" t="s">
        <v>97</v>
      </c>
      <c r="E30" s="54"/>
      <c r="G30" s="54"/>
      <c r="H30" s="56"/>
      <c r="I30" s="56"/>
      <c r="J30" s="56"/>
      <c r="K30" s="56"/>
      <c r="L30" s="56"/>
      <c r="M30" s="48"/>
    </row>
    <row r="31" spans="2:21" ht="140.25" customHeight="1" x14ac:dyDescent="0.25">
      <c r="B31" s="70" t="s">
        <v>23</v>
      </c>
      <c r="C31" s="71" t="s">
        <v>62</v>
      </c>
      <c r="D31" s="82" t="s">
        <v>102</v>
      </c>
      <c r="E31" s="54"/>
      <c r="G31" s="54"/>
      <c r="H31" s="56"/>
      <c r="I31" s="56"/>
      <c r="J31" s="56"/>
      <c r="K31" s="56"/>
      <c r="L31" s="56"/>
      <c r="M31" s="48"/>
    </row>
    <row r="32" spans="2:21" ht="171.75" customHeight="1" x14ac:dyDescent="0.25">
      <c r="B32" s="70" t="s">
        <v>24</v>
      </c>
      <c r="C32" s="71" t="s">
        <v>63</v>
      </c>
      <c r="D32" s="82" t="s">
        <v>101</v>
      </c>
      <c r="E32" s="54"/>
      <c r="G32" s="54"/>
      <c r="H32" s="56"/>
      <c r="I32" s="56"/>
      <c r="J32" s="56"/>
      <c r="K32" s="56"/>
      <c r="L32" s="56"/>
      <c r="M32" s="48"/>
    </row>
    <row r="33" spans="2:15" ht="111" customHeight="1" thickBot="1" x14ac:dyDescent="0.3">
      <c r="B33" s="78" t="s">
        <v>25</v>
      </c>
      <c r="C33" s="79" t="s">
        <v>64</v>
      </c>
      <c r="D33" s="87" t="s">
        <v>96</v>
      </c>
      <c r="E33" s="54"/>
      <c r="G33" s="54"/>
      <c r="H33" s="56"/>
      <c r="I33" s="56"/>
      <c r="J33" s="56"/>
      <c r="K33" s="56"/>
      <c r="L33" s="56"/>
      <c r="M33" s="48"/>
    </row>
    <row r="34" spans="2:15" ht="172.5" customHeight="1" thickBot="1" x14ac:dyDescent="0.3">
      <c r="B34" s="78" t="s">
        <v>73</v>
      </c>
      <c r="C34" s="79" t="s">
        <v>74</v>
      </c>
      <c r="D34" s="87" t="s">
        <v>103</v>
      </c>
      <c r="E34" s="54"/>
      <c r="G34" s="54"/>
      <c r="H34" s="56"/>
      <c r="I34" s="56"/>
      <c r="J34" s="56"/>
      <c r="K34" s="56"/>
      <c r="L34" s="56"/>
      <c r="M34" s="48"/>
    </row>
    <row r="35" spans="2:15" x14ac:dyDescent="0.25">
      <c r="B35" s="64"/>
      <c r="C35" s="65"/>
      <c r="D35" s="66"/>
      <c r="E35" s="54"/>
      <c r="G35" s="54"/>
      <c r="H35" s="56"/>
      <c r="I35" s="56"/>
      <c r="J35" s="56"/>
      <c r="K35" s="56"/>
      <c r="L35" s="56"/>
      <c r="M35" s="48"/>
    </row>
    <row r="36" spans="2:15" s="51" customFormat="1" x14ac:dyDescent="0.25">
      <c r="D36" s="48"/>
      <c r="E36" s="48"/>
      <c r="F36" s="48"/>
      <c r="G36" s="59"/>
      <c r="H36" s="48"/>
      <c r="I36" s="48"/>
      <c r="J36" s="48"/>
      <c r="K36" s="48"/>
      <c r="L36" s="48"/>
      <c r="M36" s="48"/>
      <c r="N36" s="33"/>
      <c r="O36" s="49"/>
    </row>
    <row r="37" spans="2:15" s="50" customFormat="1" x14ac:dyDescent="0.25">
      <c r="B37" s="51"/>
      <c r="C37" s="51"/>
      <c r="D37" s="48"/>
      <c r="E37" s="48"/>
      <c r="F37" s="48"/>
      <c r="G37" s="59"/>
      <c r="H37" s="48"/>
      <c r="I37" s="48"/>
      <c r="J37" s="48"/>
      <c r="K37" s="48"/>
      <c r="L37" s="48"/>
      <c r="M37" s="48"/>
    </row>
    <row r="38" spans="2:15" s="50" customFormat="1" x14ac:dyDescent="0.25">
      <c r="B38" s="63"/>
      <c r="C38" s="51"/>
      <c r="D38" s="48"/>
      <c r="E38" s="48"/>
      <c r="F38" s="48"/>
      <c r="G38" s="48"/>
      <c r="L38" s="47"/>
      <c r="M38" s="48"/>
      <c r="N38" s="33"/>
      <c r="O38" s="49"/>
    </row>
    <row r="39" spans="2:15" x14ac:dyDescent="0.25">
      <c r="H39" s="60"/>
    </row>
    <row r="41" spans="2:15" x14ac:dyDescent="0.25">
      <c r="B41" s="35"/>
    </row>
  </sheetData>
  <sheetProtection sheet="1" objects="1" scenarios="1" sort="0" autoFilter="0"/>
  <mergeCells count="3">
    <mergeCell ref="B2:B3"/>
    <mergeCell ref="C2:C3"/>
    <mergeCell ref="D2:D3"/>
  </mergeCells>
  <pageMargins left="0.70866141732283472" right="0.70866141732283472" top="0.78740157480314965" bottom="0.78740157480314965" header="0.31496062992125984" footer="0.31496062992125984"/>
  <pageSetup paperSize="8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Platy a odměny pro ČRo - komp</vt:lpstr>
      <vt:lpstr>Odměny pro ČRo - ZDŮVODNĚNÍ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Rusová Růžena</dc:creator>
  <cp:lastModifiedBy>Rusová Růžena</cp:lastModifiedBy>
  <cp:lastPrinted>2015-06-11T05:45:41Z</cp:lastPrinted>
  <dcterms:created xsi:type="dcterms:W3CDTF">2014-01-02T08:22:49Z</dcterms:created>
  <dcterms:modified xsi:type="dcterms:W3CDTF">2016-12-22T09:14:42Z</dcterms:modified>
</cp:coreProperties>
</file>