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z.zahradnickova\Documents\2026 VDŘ\web výsledky\"/>
    </mc:Choice>
  </mc:AlternateContent>
  <xr:revisionPtr revIDLastSave="0" documentId="13_ncr:1_{EF2DB859-9CA5-48D5-BC0C-BE204B6D8A71}" xr6:coauthVersionLast="36" xr6:coauthVersionMax="36" xr10:uidLastSave="{00000000-0000-0000-0000-000000000000}"/>
  <bookViews>
    <workbookView xWindow="0" yWindow="0" windowWidth="21570" windowHeight="7860" xr2:uid="{00000000-000D-0000-FFFF-FFFF00000000}"/>
  </bookViews>
  <sheets>
    <sheet name="151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1" l="1"/>
  <c r="N56" i="1"/>
  <c r="N18" i="1" l="1"/>
  <c r="N78" i="1" s="1"/>
</calcChain>
</file>

<file path=xl/sharedStrings.xml><?xml version="1.0" encoding="utf-8"?>
<sst xmlns="http://schemas.openxmlformats.org/spreadsheetml/2006/main" count="379" uniqueCount="240">
  <si>
    <t>Registrační číslo projektu</t>
  </si>
  <si>
    <t>Název projektu</t>
  </si>
  <si>
    <t>Jméno název žadatele</t>
  </si>
  <si>
    <t>Právní forma (z registrace žadatele)*</t>
  </si>
  <si>
    <t>Náklady celkem</t>
  </si>
  <si>
    <t>Náklady požadované hradit z dotace celkem</t>
  </si>
  <si>
    <t>Are | are-events.org z.s.</t>
  </si>
  <si>
    <t>Spolek</t>
  </si>
  <si>
    <t>Společnost s ručením omezeným</t>
  </si>
  <si>
    <t>1516000002</t>
  </si>
  <si>
    <t>Brněnský architektonický manuál</t>
  </si>
  <si>
    <t>Dům umění města Brna, příspěvková organizace</t>
  </si>
  <si>
    <t>Příspěvková organizace</t>
  </si>
  <si>
    <t>1516000003</t>
  </si>
  <si>
    <t>Web Fotograf Zone &amp; bookmag Fotograf Magazine 2026</t>
  </si>
  <si>
    <t>Fotograf 07 z.s.</t>
  </si>
  <si>
    <t>1516000004</t>
  </si>
  <si>
    <t>Archiv výtvarného umění: celoroční činnost</t>
  </si>
  <si>
    <t>Archiv výtvarného umění</t>
  </si>
  <si>
    <t>1516000005</t>
  </si>
  <si>
    <t>ERA21 ročník 2026</t>
  </si>
  <si>
    <t>ERA Média, s.r.o.</t>
  </si>
  <si>
    <t>1516000006</t>
  </si>
  <si>
    <t>Knihy, ilustrace, loga a jiné práce</t>
  </si>
  <si>
    <t>Vysoká škola uměleckoprůmyslová v Praze</t>
  </si>
  <si>
    <t>Vysoká škola</t>
  </si>
  <si>
    <t>1516000007</t>
  </si>
  <si>
    <t>František Lesák - monografie</t>
  </si>
  <si>
    <t>Galerie Klatovy / Klenová, příspěvková organizace</t>
  </si>
  <si>
    <t>1516000008</t>
  </si>
  <si>
    <t>Sešit pro umění, teorii a příbuzné zóny</t>
  </si>
  <si>
    <t>Akademie výtvarných umění v Praze</t>
  </si>
  <si>
    <t>1516000009</t>
  </si>
  <si>
    <t>Škatulky českého výtvarného umění 20. století</t>
  </si>
  <si>
    <t>Galerie moderního umění v Hradci Králové</t>
  </si>
  <si>
    <t>1516000010</t>
  </si>
  <si>
    <t>Černá díra ve vizuální kultuře</t>
  </si>
  <si>
    <t>1516000011</t>
  </si>
  <si>
    <t>Prostor Zlín</t>
  </si>
  <si>
    <t>Krajská galerie výtvarného umění ve Zlíně, příspěvková organizace</t>
  </si>
  <si>
    <t>1516000012</t>
  </si>
  <si>
    <t>Celoroční vydávání časopisu Art Antiques</t>
  </si>
  <si>
    <t>Artantiques media s.r.o.</t>
  </si>
  <si>
    <t>1516000013</t>
  </si>
  <si>
    <t>Edice Živá díla minulosti</t>
  </si>
  <si>
    <t>1516000015</t>
  </si>
  <si>
    <t>Zdeněk Šimek - Katalog</t>
  </si>
  <si>
    <t>Oblastní galerie Liberec, příspěvková organizace</t>
  </si>
  <si>
    <t>1516000016</t>
  </si>
  <si>
    <t>Daniela Uhrová: Týdeník 1968. Jiří Kolář a Pražské jaro 1968</t>
  </si>
  <si>
    <t>HOST - vydavatelství, s.r.o.</t>
  </si>
  <si>
    <t>1516000017</t>
  </si>
  <si>
    <t>Ruller 100</t>
  </si>
  <si>
    <t>Muzeum města Brna, příspěvková organizace</t>
  </si>
  <si>
    <t>1516000018</t>
  </si>
  <si>
    <t xml:space="preserve">Ivan Hartmann, Marius Winzeler - Skvosty pod Zelenou klenbou. České příběhy z drážďanských sbírek </t>
  </si>
  <si>
    <t>Books &amp; Pipes, z.ú.</t>
  </si>
  <si>
    <t>Ústav</t>
  </si>
  <si>
    <t>1516000019</t>
  </si>
  <si>
    <t>Umělecké památky / Architektonický manuál / Praha</t>
  </si>
  <si>
    <t>Ústav dějin umění AV ČR, v. v. i.</t>
  </si>
  <si>
    <t>Veřejná výzkumná instituce</t>
  </si>
  <si>
    <t>1516000020</t>
  </si>
  <si>
    <t>Mikuláš Medek - monografie a soupis díla</t>
  </si>
  <si>
    <t>Nadační fond Emily a Mikuláše Medkových</t>
  </si>
  <si>
    <t>Nadační fond</t>
  </si>
  <si>
    <t>1516000021</t>
  </si>
  <si>
    <t>Čtenářský deník. Česká výtvarná kritika v evropském kontextu 1870–1970 – vydání odborné publikace</t>
  </si>
  <si>
    <t>Ostravská univerzita</t>
  </si>
  <si>
    <t>1516000023</t>
  </si>
  <si>
    <t>ODKRÝVÁNÍ BUDOUCNOSTI Renesanční odkaz v umění nových médií</t>
  </si>
  <si>
    <t>Galerie Středočeského kraje, příspěvková organizace</t>
  </si>
  <si>
    <t>1516000024</t>
  </si>
  <si>
    <t>Architektonické realizace 80. a 90. let - videodokumenty</t>
  </si>
  <si>
    <t>cosa.cz, kulturní družstvo</t>
  </si>
  <si>
    <t>Družstvo</t>
  </si>
  <si>
    <t>1516000025</t>
  </si>
  <si>
    <t>Příprava a vydání monografie Architekt František Roith (1876-1942)</t>
  </si>
  <si>
    <t>České vysoké učení technické v Praze</t>
  </si>
  <si>
    <t>1516000026</t>
  </si>
  <si>
    <t>Adolf Loos - Brummelův dům v Plzni</t>
  </si>
  <si>
    <t>Brummelův dům z.s.</t>
  </si>
  <si>
    <t>1516000027</t>
  </si>
  <si>
    <t>Grafický časopis Font</t>
  </si>
  <si>
    <t>Kafka design s.r.o.</t>
  </si>
  <si>
    <t>1516000028</t>
  </si>
  <si>
    <t xml:space="preserve">Digitalizace písemné pozůstalosti Radka Pilaře </t>
  </si>
  <si>
    <t>Vysoké učení technické v Brně</t>
  </si>
  <si>
    <t>1516000029</t>
  </si>
  <si>
    <t>Stanislav Holý</t>
  </si>
  <si>
    <t>Karel Kerlický, Karel Kerlický</t>
  </si>
  <si>
    <t>Podnikající osoba tuzemská</t>
  </si>
  <si>
    <t>1516000030</t>
  </si>
  <si>
    <t>Praha 1900–2025: Průvodce po moderní architektuře</t>
  </si>
  <si>
    <t>KAVKA - knižní a výtvarná kultura s.r.o.</t>
  </si>
  <si>
    <t>1516000031</t>
  </si>
  <si>
    <t>Celoroční činnost oborového online magazínu Czechdesign.cz pro rok 2026</t>
  </si>
  <si>
    <t>CZECHDESIGN.CZ, z. s.</t>
  </si>
  <si>
    <t>1516000032</t>
  </si>
  <si>
    <t>Gerald Raunig: Umění a Revoluce</t>
  </si>
  <si>
    <t>Display, z.s.</t>
  </si>
  <si>
    <t>1516000033</t>
  </si>
  <si>
    <t>ArtMap 2026</t>
  </si>
  <si>
    <t>Artmap, z.s.</t>
  </si>
  <si>
    <t>1516000034</t>
  </si>
  <si>
    <t>Kameny a oblaka</t>
  </si>
  <si>
    <t>1516000035</t>
  </si>
  <si>
    <t>Alice Kraemerová: Japonské symboly (přípravné práce)</t>
  </si>
  <si>
    <t>1516000039</t>
  </si>
  <si>
    <t>Ostravský architektonický manuál - II. fáze</t>
  </si>
  <si>
    <t>Černá louka s.r.o.</t>
  </si>
  <si>
    <t>1516000041</t>
  </si>
  <si>
    <t>Umění/Art</t>
  </si>
  <si>
    <t>1516000042</t>
  </si>
  <si>
    <t>Počátky videoartu v kontextu střední Evropy</t>
  </si>
  <si>
    <t>Spolek přátel Domu umění Města Brna, z.s.</t>
  </si>
  <si>
    <t>1516000043</t>
  </si>
  <si>
    <t>Celoroční publikační činnost Material Times 2026</t>
  </si>
  <si>
    <t>Happy Materials s.r.o.</t>
  </si>
  <si>
    <t>1516000044</t>
  </si>
  <si>
    <t>Česká meziválečná moderna. 50 mistrovských děl ze sbírek Západočeské galerie v Plzni</t>
  </si>
  <si>
    <t>Západočeská galerie v Plzni, příspěvková organizace</t>
  </si>
  <si>
    <t>1516000045</t>
  </si>
  <si>
    <t xml:space="preserve">Can the Monster speak? Paul B. Preciado - překlad knihy </t>
  </si>
  <si>
    <t>"tranzit.cz"</t>
  </si>
  <si>
    <t>1516000046</t>
  </si>
  <si>
    <t>Databáze uměleckých výstav v českých zemích 1820-1950</t>
  </si>
  <si>
    <t>1516000047</t>
  </si>
  <si>
    <t>Živel 42</t>
  </si>
  <si>
    <t>Živel House, z.s.</t>
  </si>
  <si>
    <t>1516000048</t>
  </si>
  <si>
    <t>Adriena Šimotová. Radost ze života</t>
  </si>
  <si>
    <t>ARBOR VITAE SOCIETAS s.r.o.</t>
  </si>
  <si>
    <t>1516000050</t>
  </si>
  <si>
    <t>Karel Kameník Archiv: Online databáze fotografií architekta Karla Kameníka</t>
  </si>
  <si>
    <t>„Centre for Central European Architecture”</t>
  </si>
  <si>
    <t>1516000051</t>
  </si>
  <si>
    <t>Anna Jaegerová (ed.) - Michal Blažek. Živější než skutečnost</t>
  </si>
  <si>
    <t>1516000052</t>
  </si>
  <si>
    <t>Jaroslav Čermák – Evropský malíř z Čech</t>
  </si>
  <si>
    <t>Galerie hlavního města Prahy</t>
  </si>
  <si>
    <t>1516000053</t>
  </si>
  <si>
    <t>Publikace BEROUN 30</t>
  </si>
  <si>
    <t>Faux  pas,  s.r.o.</t>
  </si>
  <si>
    <t>1516000054</t>
  </si>
  <si>
    <t>O poslání architektů. Viktor Rudiš</t>
  </si>
  <si>
    <t>PhDr. Ing. Martin Souček, PhDr. Ing. Martin Souček, Ph.D.</t>
  </si>
  <si>
    <t>1516000055</t>
  </si>
  <si>
    <t>Milada Schmidtová – Ukládat své sny a touhy do obrázků, do slov…</t>
  </si>
  <si>
    <t>1516000056</t>
  </si>
  <si>
    <t>Kniha Vlna</t>
  </si>
  <si>
    <t>1516000057</t>
  </si>
  <si>
    <t>Samostatně spolu-Československá hranice-kniha</t>
  </si>
  <si>
    <t>Libor Fojtík, MgA Libor Fojtík</t>
  </si>
  <si>
    <t>1516000059</t>
  </si>
  <si>
    <t>Archiv Ester Krumbachové / zpřístupňování výtvarného díla Ester Krumbachové a souvisejících projektů</t>
  </si>
  <si>
    <t>1516000060</t>
  </si>
  <si>
    <t>Přístupné bienále – Audioguide Ve věci umění 2026</t>
  </si>
  <si>
    <t>1516000061</t>
  </si>
  <si>
    <t>Jakub Roztočil - monografie</t>
  </si>
  <si>
    <t>1516000064</t>
  </si>
  <si>
    <t xml:space="preserve">Labyrint, publikace k výroční výstavě na počest Simeony Hoškové </t>
  </si>
  <si>
    <t>Sdružení českých umělců grafiků HOLLAR</t>
  </si>
  <si>
    <t>1516000066</t>
  </si>
  <si>
    <t>Litomyšlský architektonický manuál (LAM)</t>
  </si>
  <si>
    <t>Městská galerie Litomyšl</t>
  </si>
  <si>
    <t>1516000068</t>
  </si>
  <si>
    <t>Revue Grapheion 2026</t>
  </si>
  <si>
    <t>Nadace Hollar</t>
  </si>
  <si>
    <t>Nadace</t>
  </si>
  <si>
    <t>1516000069</t>
  </si>
  <si>
    <t>Architektonický manuál 2026</t>
  </si>
  <si>
    <t>1516000070</t>
  </si>
  <si>
    <t>FLASH ART Czech &amp; Slovak Edition 2026</t>
  </si>
  <si>
    <t>Nadace Prague Biennale</t>
  </si>
  <si>
    <t>1516000071</t>
  </si>
  <si>
    <t>Veronika Holcová, doprovodná publikace k retrospektivní výstavě</t>
  </si>
  <si>
    <t>Galerie výtvarného umění v Chebu, příspěvková organizace Karlovarského kraje</t>
  </si>
  <si>
    <t>1516000074</t>
  </si>
  <si>
    <t>Valašský architektonický manuál</t>
  </si>
  <si>
    <t>HORIZONT VAM z. s.</t>
  </si>
  <si>
    <t>1516000075</t>
  </si>
  <si>
    <t>Vašulka Kitchen Brno - archiv a sbírka v roce 2026</t>
  </si>
  <si>
    <t>Centrum umění nových médií - Vasulka Kitchen Brno, z. s.</t>
  </si>
  <si>
    <t>1516000076</t>
  </si>
  <si>
    <t>Artalk 2026</t>
  </si>
  <si>
    <t>Artalk z.s.</t>
  </si>
  <si>
    <t>1516000077</t>
  </si>
  <si>
    <t>Architektonický manuál Ústí nad Orlicí (AMUO)</t>
  </si>
  <si>
    <t>Město Ústí nad Orlicí</t>
  </si>
  <si>
    <t>Obec nebo městská část hlavního města Prahy</t>
  </si>
  <si>
    <t>1516000078</t>
  </si>
  <si>
    <t>Tereza Kabůrková - Atlas oblaků - publikace</t>
  </si>
  <si>
    <t>BcA. Jan Freiberg, BcA Jan Freiberg</t>
  </si>
  <si>
    <t>1516000081</t>
  </si>
  <si>
    <t>Charlotta Kotíková: Z lásky k pohybu (v) umění. Příběhy, projekty, setkání.</t>
  </si>
  <si>
    <t>1516000082</t>
  </si>
  <si>
    <t>Časopis INTRO</t>
  </si>
  <si>
    <t>NAOS s.r.o.</t>
  </si>
  <si>
    <t>1516000084</t>
  </si>
  <si>
    <t>Adolf Beckert</t>
  </si>
  <si>
    <t>Spolek sympozia rytého skla, z. s.</t>
  </si>
  <si>
    <t>1516000085</t>
  </si>
  <si>
    <t>Katalog výsledků 9. Mezinárodního sympozia rytého skla v Kamenickém Šenově 2025</t>
  </si>
  <si>
    <t>1516000088</t>
  </si>
  <si>
    <t>Plzeňský architektonický manuál (PAM) – 2026</t>
  </si>
  <si>
    <t>Pěstuj prostor, z. s.</t>
  </si>
  <si>
    <t>1516000089</t>
  </si>
  <si>
    <t>MOLOCHOV: METAMORFÓZY MÍSTA</t>
  </si>
  <si>
    <t>Žijeme z.s.</t>
  </si>
  <si>
    <t>1516000091</t>
  </si>
  <si>
    <t>Architektonický manuál okresu přerovského 1914–1948 (čtvrtá fáze)</t>
  </si>
  <si>
    <t>Za krásnou Olomouc, z. s.</t>
  </si>
  <si>
    <t>1516000092</t>
  </si>
  <si>
    <t xml:space="preserve">Panelova III - Archiv Petra Sikuly / Fáze III / Ostrava 1989-2000 </t>
  </si>
  <si>
    <t>pictory, z.s.</t>
  </si>
  <si>
    <t>1516000094</t>
  </si>
  <si>
    <t>Grapheion 2026</t>
  </si>
  <si>
    <t>Nadační fond Grafiky roku</t>
  </si>
  <si>
    <t>Okruh 4</t>
  </si>
  <si>
    <t>Okruh 5</t>
  </si>
  <si>
    <t>Okruh 6</t>
  </si>
  <si>
    <t>1516000079</t>
  </si>
  <si>
    <t>Kubismus. Smlouva s realitou.</t>
  </si>
  <si>
    <t>CELKEM BODŮ</t>
  </si>
  <si>
    <t>Kritérium 3 umělecký a společenský přínos (40)</t>
  </si>
  <si>
    <t>Kritérium 4 finanční přínos (20)</t>
  </si>
  <si>
    <t>Kritérium 5 Udržitelnost (10)</t>
  </si>
  <si>
    <t>VÝZVA 1516 - Kulturní aktivity v oblasti profesionálního umění - Výtvarné umění - okruhy 4, 5 a 6</t>
  </si>
  <si>
    <t xml:space="preserve">VYŘAZENÉ ŽÁDOSTI PRO NESPLNĚNÍ PODMÍNEK VÝBĚROVÉHO DOTAČNÍHO ŘÍZENÍ </t>
  </si>
  <si>
    <t>C</t>
  </si>
  <si>
    <t>B</t>
  </si>
  <si>
    <t>A</t>
  </si>
  <si>
    <t>D</t>
  </si>
  <si>
    <t>c</t>
  </si>
  <si>
    <t>Kritérium 2 projektový management (20)</t>
  </si>
  <si>
    <t>Kritérium 1 činnost žadatele (10)</t>
  </si>
  <si>
    <t>Známka za rozpočet</t>
  </si>
  <si>
    <t>,</t>
  </si>
  <si>
    <t>Přidělená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</si>
</sst>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charset val="238"/>
    </font>
    <font>
      <b/>
      <sz val="20"/>
      <name val="Calibri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4" fontId="0" fillId="0" borderId="0" xfId="0" applyNumberFormat="1" applyFont="1" applyFill="1" applyBorder="1"/>
    <xf numFmtId="49" fontId="0" fillId="0" borderId="0" xfId="0" applyNumberFormat="1" applyFont="1" applyFill="1" applyBorder="1"/>
    <xf numFmtId="49" fontId="1" fillId="3" borderId="0" xfId="0" applyNumberFormat="1" applyFont="1" applyFill="1" applyBorder="1" applyAlignment="1">
      <alignment wrapText="1"/>
    </xf>
    <xf numFmtId="4" fontId="1" fillId="3" borderId="0" xfId="0" applyNumberFormat="1" applyFont="1" applyFill="1" applyBorder="1" applyAlignment="1">
      <alignment wrapText="1"/>
    </xf>
    <xf numFmtId="0" fontId="0" fillId="3" borderId="0" xfId="0" applyNumberFormat="1" applyFont="1" applyFill="1" applyBorder="1"/>
    <xf numFmtId="49" fontId="2" fillId="0" borderId="0" xfId="0" applyNumberFormat="1" applyFont="1" applyFill="1" applyBorder="1"/>
    <xf numFmtId="4" fontId="2" fillId="0" borderId="0" xfId="0" applyNumberFormat="1" applyFont="1" applyFill="1" applyBorder="1"/>
    <xf numFmtId="3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/>
    <xf numFmtId="49" fontId="0" fillId="5" borderId="1" xfId="0" applyNumberFormat="1" applyFont="1" applyFill="1" applyBorder="1"/>
    <xf numFmtId="3" fontId="0" fillId="5" borderId="1" xfId="0" applyNumberFormat="1" applyFont="1" applyFill="1" applyBorder="1"/>
    <xf numFmtId="0" fontId="5" fillId="0" borderId="0" xfId="0" applyNumberFormat="1" applyFont="1" applyFill="1" applyBorder="1"/>
    <xf numFmtId="4" fontId="9" fillId="2" borderId="1" xfId="0" applyNumberFormat="1" applyFont="1" applyFill="1" applyBorder="1" applyAlignment="1">
      <alignment horizontal="center" wrapText="1"/>
    </xf>
    <xf numFmtId="0" fontId="5" fillId="3" borderId="0" xfId="0" applyNumberFormat="1" applyFont="1" applyFill="1" applyBorder="1"/>
    <xf numFmtId="49" fontId="10" fillId="0" borderId="0" xfId="0" applyNumberFormat="1" applyFont="1" applyFill="1" applyBorder="1"/>
    <xf numFmtId="164" fontId="0" fillId="0" borderId="0" xfId="0" applyNumberFormat="1" applyFont="1" applyFill="1" applyBorder="1"/>
    <xf numFmtId="164" fontId="7" fillId="2" borderId="1" xfId="0" applyNumberFormat="1" applyFont="1" applyFill="1" applyBorder="1" applyAlignment="1">
      <alignment horizontal="center" wrapText="1"/>
    </xf>
    <xf numFmtId="164" fontId="0" fillId="3" borderId="0" xfId="0" applyNumberFormat="1" applyFont="1" applyFill="1" applyBorder="1"/>
    <xf numFmtId="164" fontId="0" fillId="3" borderId="1" xfId="0" applyNumberFormat="1" applyFont="1" applyFill="1" applyBorder="1"/>
    <xf numFmtId="164" fontId="5" fillId="3" borderId="0" xfId="0" applyNumberFormat="1" applyFont="1" applyFill="1" applyBorder="1"/>
    <xf numFmtId="164" fontId="5" fillId="6" borderId="1" xfId="0" applyNumberFormat="1" applyFont="1" applyFill="1" applyBorder="1"/>
    <xf numFmtId="164" fontId="5" fillId="7" borderId="1" xfId="0" applyNumberFormat="1" applyFont="1" applyFill="1" applyBorder="1"/>
    <xf numFmtId="164" fontId="5" fillId="8" borderId="1" xfId="0" applyNumberFormat="1" applyFont="1" applyFill="1" applyBorder="1"/>
    <xf numFmtId="164" fontId="5" fillId="9" borderId="1" xfId="0" applyNumberFormat="1" applyFont="1" applyFill="1" applyBorder="1"/>
    <xf numFmtId="49" fontId="2" fillId="4" borderId="3" xfId="0" applyNumberFormat="1" applyFont="1" applyFill="1" applyBorder="1" applyAlignment="1">
      <alignment wrapText="1"/>
    </xf>
    <xf numFmtId="3" fontId="0" fillId="0" borderId="0" xfId="0" applyNumberFormat="1" applyFont="1" applyFill="1" applyBorder="1"/>
    <xf numFmtId="3" fontId="12" fillId="3" borderId="1" xfId="0" applyNumberFormat="1" applyFont="1" applyFill="1" applyBorder="1"/>
    <xf numFmtId="3" fontId="12" fillId="0" borderId="1" xfId="0" applyNumberFormat="1" applyFont="1" applyFill="1" applyBorder="1"/>
    <xf numFmtId="3" fontId="14" fillId="3" borderId="0" xfId="0" applyNumberFormat="1" applyFont="1" applyFill="1" applyBorder="1"/>
    <xf numFmtId="49" fontId="2" fillId="0" borderId="0" xfId="0" applyNumberFormat="1" applyFont="1" applyFill="1" applyBorder="1" applyAlignment="1">
      <alignment wrapText="1"/>
    </xf>
    <xf numFmtId="3" fontId="5" fillId="3" borderId="1" xfId="0" applyNumberFormat="1" applyFont="1" applyFill="1" applyBorder="1" applyAlignment="1">
      <alignment wrapText="1"/>
    </xf>
    <xf numFmtId="3" fontId="2" fillId="3" borderId="1" xfId="0" applyNumberFormat="1" applyFont="1" applyFill="1" applyBorder="1" applyAlignment="1">
      <alignment wrapText="1"/>
    </xf>
    <xf numFmtId="3" fontId="2" fillId="3" borderId="1" xfId="0" applyNumberFormat="1" applyFont="1" applyFill="1" applyBorder="1"/>
    <xf numFmtId="3" fontId="5" fillId="3" borderId="1" xfId="0" applyNumberFormat="1" applyFont="1" applyFill="1" applyBorder="1"/>
    <xf numFmtId="0" fontId="0" fillId="3" borderId="1" xfId="0" applyNumberFormat="1" applyFont="1" applyFill="1" applyBorder="1"/>
    <xf numFmtId="3" fontId="0" fillId="0" borderId="1" xfId="0" applyNumberFormat="1" applyFont="1" applyFill="1" applyBorder="1"/>
    <xf numFmtId="3" fontId="11" fillId="0" borderId="1" xfId="0" applyNumberFormat="1" applyFont="1" applyFill="1" applyBorder="1"/>
    <xf numFmtId="3" fontId="15" fillId="0" borderId="1" xfId="0" applyNumberFormat="1" applyFont="1" applyFill="1" applyBorder="1"/>
    <xf numFmtId="49" fontId="5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0" fontId="11" fillId="3" borderId="1" xfId="0" applyNumberFormat="1" applyFont="1" applyFill="1" applyBorder="1"/>
    <xf numFmtId="49" fontId="2" fillId="3" borderId="0" xfId="0" applyNumberFormat="1" applyFont="1" applyFill="1" applyBorder="1" applyAlignment="1">
      <alignment wrapText="1"/>
    </xf>
    <xf numFmtId="49" fontId="8" fillId="3" borderId="0" xfId="0" applyNumberFormat="1" applyFont="1" applyFill="1" applyBorder="1" applyAlignment="1">
      <alignment wrapText="1"/>
    </xf>
    <xf numFmtId="3" fontId="2" fillId="3" borderId="0" xfId="0" applyNumberFormat="1" applyFont="1" applyFill="1" applyBorder="1"/>
    <xf numFmtId="3" fontId="5" fillId="3" borderId="0" xfId="0" applyNumberFormat="1" applyFont="1" applyFill="1" applyBorder="1"/>
    <xf numFmtId="49" fontId="8" fillId="3" borderId="1" xfId="0" applyNumberFormat="1" applyFont="1" applyFill="1" applyBorder="1" applyAlignment="1">
      <alignment wrapText="1"/>
    </xf>
    <xf numFmtId="49" fontId="8" fillId="3" borderId="3" xfId="0" applyNumberFormat="1" applyFont="1" applyFill="1" applyBorder="1" applyAlignment="1">
      <alignment wrapText="1"/>
    </xf>
    <xf numFmtId="49" fontId="2" fillId="3" borderId="3" xfId="0" applyNumberFormat="1" applyFont="1" applyFill="1" applyBorder="1" applyAlignment="1">
      <alignment wrapText="1"/>
    </xf>
    <xf numFmtId="3" fontId="2" fillId="3" borderId="3" xfId="0" applyNumberFormat="1" applyFont="1" applyFill="1" applyBorder="1"/>
    <xf numFmtId="3" fontId="5" fillId="3" borderId="3" xfId="0" applyNumberFormat="1" applyFont="1" applyFill="1" applyBorder="1"/>
    <xf numFmtId="3" fontId="16" fillId="0" borderId="0" xfId="0" applyNumberFormat="1" applyFont="1" applyFill="1" applyBorder="1"/>
    <xf numFmtId="3" fontId="2" fillId="4" borderId="4" xfId="0" applyNumberFormat="1" applyFont="1" applyFill="1" applyBorder="1" applyAlignment="1">
      <alignment wrapText="1"/>
    </xf>
    <xf numFmtId="3" fontId="13" fillId="0" borderId="0" xfId="0" applyNumberFormat="1" applyFont="1" applyFill="1" applyBorder="1"/>
    <xf numFmtId="3" fontId="11" fillId="0" borderId="0" xfId="0" applyNumberFormat="1" applyFont="1" applyFill="1" applyBorder="1"/>
    <xf numFmtId="3" fontId="17" fillId="0" borderId="0" xfId="0" applyNumberFormat="1" applyFont="1" applyFill="1" applyBorder="1"/>
    <xf numFmtId="3" fontId="18" fillId="0" borderId="0" xfId="0" applyNumberFormat="1" applyFont="1" applyFill="1" applyBorder="1"/>
    <xf numFmtId="3" fontId="18" fillId="0" borderId="1" xfId="0" applyNumberFormat="1" applyFont="1" applyFill="1" applyBorder="1"/>
    <xf numFmtId="49" fontId="3" fillId="3" borderId="2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3" fontId="19" fillId="2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7"/>
  <sheetViews>
    <sheetView tabSelected="1" zoomScale="60" zoomScaleNormal="60" workbookViewId="0">
      <selection activeCell="Q4" sqref="Q4"/>
    </sheetView>
  </sheetViews>
  <sheetFormatPr defaultRowHeight="15.75" x14ac:dyDescent="0.25"/>
  <cols>
    <col min="1" max="1" width="15.140625" style="3" customWidth="1"/>
    <col min="2" max="2" width="23.85546875" style="3" customWidth="1"/>
    <col min="3" max="3" width="36.28515625" style="3" customWidth="1"/>
    <col min="4" max="4" width="15.140625" style="3" hidden="1" customWidth="1"/>
    <col min="5" max="5" width="11.140625" style="2" customWidth="1"/>
    <col min="6" max="6" width="15.140625" style="2" customWidth="1"/>
    <col min="7" max="7" width="15.42578125" style="21" customWidth="1"/>
    <col min="8" max="8" width="18" style="1" customWidth="1"/>
    <col min="9" max="9" width="17" style="1" customWidth="1"/>
    <col min="10" max="10" width="14.5703125" style="1" customWidth="1"/>
    <col min="11" max="11" width="8.42578125" style="1" customWidth="1"/>
    <col min="12" max="12" width="16.140625" style="1" customWidth="1"/>
    <col min="13" max="13" width="15.140625" style="17" customWidth="1"/>
    <col min="14" max="14" width="20.85546875" style="31" customWidth="1"/>
  </cols>
  <sheetData>
    <row r="1" spans="1:14" ht="26.25" x14ac:dyDescent="0.4">
      <c r="A1" s="20" t="s">
        <v>228</v>
      </c>
    </row>
    <row r="3" spans="1:14" ht="87.6" customHeight="1" x14ac:dyDescent="0.25">
      <c r="A3" s="12" t="s">
        <v>0</v>
      </c>
      <c r="B3" s="12" t="s">
        <v>2</v>
      </c>
      <c r="C3" s="12" t="s">
        <v>1</v>
      </c>
      <c r="D3" s="12" t="s">
        <v>3</v>
      </c>
      <c r="E3" s="13" t="s">
        <v>4</v>
      </c>
      <c r="F3" s="13" t="s">
        <v>5</v>
      </c>
      <c r="G3" s="22" t="s">
        <v>236</v>
      </c>
      <c r="H3" s="13" t="s">
        <v>235</v>
      </c>
      <c r="I3" s="13" t="s">
        <v>225</v>
      </c>
      <c r="J3" s="13" t="s">
        <v>226</v>
      </c>
      <c r="K3" s="13" t="s">
        <v>237</v>
      </c>
      <c r="L3" s="13" t="s">
        <v>227</v>
      </c>
      <c r="M3" s="18" t="s">
        <v>224</v>
      </c>
      <c r="N3" s="69" t="s">
        <v>239</v>
      </c>
    </row>
    <row r="4" spans="1:14" s="6" customFormat="1" ht="59.1" customHeight="1" x14ac:dyDescent="0.25">
      <c r="A4" s="63" t="s">
        <v>219</v>
      </c>
      <c r="B4" s="63"/>
      <c r="C4" s="64"/>
      <c r="D4" s="4"/>
      <c r="E4" s="5"/>
      <c r="F4" s="5"/>
      <c r="G4" s="23"/>
      <c r="M4" s="19"/>
      <c r="N4" s="32"/>
    </row>
    <row r="5" spans="1:14" ht="45" x14ac:dyDescent="0.25">
      <c r="A5" s="9" t="s">
        <v>111</v>
      </c>
      <c r="B5" s="36" t="s">
        <v>60</v>
      </c>
      <c r="C5" s="37" t="s">
        <v>112</v>
      </c>
      <c r="D5" s="37" t="s">
        <v>61</v>
      </c>
      <c r="E5" s="38">
        <v>1629000</v>
      </c>
      <c r="F5" s="39">
        <v>480000</v>
      </c>
      <c r="G5" s="24">
        <v>9.8000000000000007</v>
      </c>
      <c r="H5" s="24">
        <v>18.2</v>
      </c>
      <c r="I5" s="24">
        <v>39.6</v>
      </c>
      <c r="J5" s="24">
        <v>19.600000000000001</v>
      </c>
      <c r="K5" s="40" t="s">
        <v>232</v>
      </c>
      <c r="L5" s="24">
        <v>8.1999999999999993</v>
      </c>
      <c r="M5" s="26">
        <v>95.399999999999991</v>
      </c>
      <c r="N5" s="43">
        <v>455000</v>
      </c>
    </row>
    <row r="6" spans="1:14" ht="45" x14ac:dyDescent="0.25">
      <c r="A6" s="9" t="s">
        <v>40</v>
      </c>
      <c r="B6" s="36" t="s">
        <v>42</v>
      </c>
      <c r="C6" s="37" t="s">
        <v>41</v>
      </c>
      <c r="D6" s="37" t="s">
        <v>8</v>
      </c>
      <c r="E6" s="38">
        <v>6951000</v>
      </c>
      <c r="F6" s="39">
        <v>990000</v>
      </c>
      <c r="G6" s="24">
        <v>9.6</v>
      </c>
      <c r="H6" s="24">
        <v>19.399999999999999</v>
      </c>
      <c r="I6" s="24">
        <v>37.6</v>
      </c>
      <c r="J6" s="24">
        <v>19.8</v>
      </c>
      <c r="K6" s="40" t="s">
        <v>232</v>
      </c>
      <c r="L6" s="24">
        <v>8.1999999999999993</v>
      </c>
      <c r="M6" s="26">
        <v>94.6</v>
      </c>
      <c r="N6" s="43">
        <v>940000</v>
      </c>
    </row>
    <row r="7" spans="1:14" ht="31.5" x14ac:dyDescent="0.25">
      <c r="A7" s="9" t="s">
        <v>29</v>
      </c>
      <c r="B7" s="36" t="s">
        <v>31</v>
      </c>
      <c r="C7" s="37" t="s">
        <v>30</v>
      </c>
      <c r="D7" s="37" t="s">
        <v>25</v>
      </c>
      <c r="E7" s="38">
        <v>1000000</v>
      </c>
      <c r="F7" s="39">
        <v>580000</v>
      </c>
      <c r="G7" s="24">
        <v>9.8333333333333339</v>
      </c>
      <c r="H7" s="24">
        <v>19</v>
      </c>
      <c r="I7" s="24">
        <v>37.833333333333336</v>
      </c>
      <c r="J7" s="24">
        <v>18.666666666666668</v>
      </c>
      <c r="K7" s="40" t="s">
        <v>232</v>
      </c>
      <c r="L7" s="24">
        <v>8.5</v>
      </c>
      <c r="M7" s="26">
        <v>93.833333333333343</v>
      </c>
      <c r="N7" s="43">
        <v>550000</v>
      </c>
    </row>
    <row r="8" spans="1:14" x14ac:dyDescent="0.25">
      <c r="A8" s="9" t="s">
        <v>184</v>
      </c>
      <c r="B8" s="36" t="s">
        <v>186</v>
      </c>
      <c r="C8" s="37" t="s">
        <v>185</v>
      </c>
      <c r="D8" s="37" t="s">
        <v>7</v>
      </c>
      <c r="E8" s="38">
        <v>2430700</v>
      </c>
      <c r="F8" s="39">
        <v>1227700</v>
      </c>
      <c r="G8" s="24">
        <v>8.1999999999999993</v>
      </c>
      <c r="H8" s="24">
        <v>17</v>
      </c>
      <c r="I8" s="24">
        <v>33</v>
      </c>
      <c r="J8" s="24">
        <v>15.2</v>
      </c>
      <c r="K8" s="40" t="s">
        <v>231</v>
      </c>
      <c r="L8" s="24">
        <v>9.8000000000000007</v>
      </c>
      <c r="M8" s="26">
        <v>83.2</v>
      </c>
      <c r="N8" s="43">
        <v>985000</v>
      </c>
    </row>
    <row r="9" spans="1:14" ht="45" x14ac:dyDescent="0.25">
      <c r="A9" s="9" t="s">
        <v>19</v>
      </c>
      <c r="B9" s="36" t="s">
        <v>21</v>
      </c>
      <c r="C9" s="37" t="s">
        <v>20</v>
      </c>
      <c r="D9" s="37" t="s">
        <v>8</v>
      </c>
      <c r="E9" s="38">
        <v>5500000</v>
      </c>
      <c r="F9" s="39">
        <v>926000</v>
      </c>
      <c r="G9" s="24">
        <v>10</v>
      </c>
      <c r="H9" s="24">
        <v>15.6</v>
      </c>
      <c r="I9" s="24">
        <v>36</v>
      </c>
      <c r="J9" s="24">
        <v>13.2</v>
      </c>
      <c r="K9" s="40" t="s">
        <v>231</v>
      </c>
      <c r="L9" s="24">
        <v>7.4</v>
      </c>
      <c r="M9" s="26">
        <v>82.2</v>
      </c>
      <c r="N9" s="43">
        <v>740000</v>
      </c>
    </row>
    <row r="10" spans="1:14" ht="31.5" x14ac:dyDescent="0.25">
      <c r="A10" s="9" t="s">
        <v>172</v>
      </c>
      <c r="B10" s="36" t="s">
        <v>174</v>
      </c>
      <c r="C10" s="37" t="s">
        <v>173</v>
      </c>
      <c r="D10" s="37" t="s">
        <v>169</v>
      </c>
      <c r="E10" s="38">
        <v>1395420</v>
      </c>
      <c r="F10" s="39">
        <v>781920</v>
      </c>
      <c r="G10" s="24">
        <v>8</v>
      </c>
      <c r="H10" s="24">
        <v>15.5</v>
      </c>
      <c r="I10" s="24">
        <v>32</v>
      </c>
      <c r="J10" s="24">
        <v>18</v>
      </c>
      <c r="K10" s="40" t="s">
        <v>232</v>
      </c>
      <c r="L10" s="24">
        <v>7</v>
      </c>
      <c r="M10" s="26">
        <v>80.5</v>
      </c>
      <c r="N10" s="43">
        <v>665000</v>
      </c>
    </row>
    <row r="11" spans="1:14" ht="45" x14ac:dyDescent="0.25">
      <c r="A11" s="9" t="s">
        <v>82</v>
      </c>
      <c r="B11" s="36" t="s">
        <v>84</v>
      </c>
      <c r="C11" s="37" t="s">
        <v>83</v>
      </c>
      <c r="D11" s="37" t="s">
        <v>8</v>
      </c>
      <c r="E11" s="38">
        <v>2223700</v>
      </c>
      <c r="F11" s="39">
        <v>400000</v>
      </c>
      <c r="G11" s="24">
        <v>8.3333333333333339</v>
      </c>
      <c r="H11" s="24">
        <v>14.333333333333334</v>
      </c>
      <c r="I11" s="24">
        <v>32</v>
      </c>
      <c r="J11" s="24">
        <v>16.666666666666668</v>
      </c>
      <c r="K11" s="40" t="s">
        <v>232</v>
      </c>
      <c r="L11" s="24">
        <v>6.833333333333333</v>
      </c>
      <c r="M11" s="28">
        <v>78.166666666666671</v>
      </c>
      <c r="N11" s="43">
        <v>280000</v>
      </c>
    </row>
    <row r="12" spans="1:14" ht="45" x14ac:dyDescent="0.25">
      <c r="A12" s="9" t="s">
        <v>116</v>
      </c>
      <c r="B12" s="36" t="s">
        <v>118</v>
      </c>
      <c r="C12" s="37" t="s">
        <v>117</v>
      </c>
      <c r="D12" s="37" t="s">
        <v>8</v>
      </c>
      <c r="E12" s="38">
        <v>997860</v>
      </c>
      <c r="F12" s="39">
        <v>527000</v>
      </c>
      <c r="G12" s="24">
        <v>7</v>
      </c>
      <c r="H12" s="24">
        <v>15.166666666666666</v>
      </c>
      <c r="I12" s="24">
        <v>29.5</v>
      </c>
      <c r="J12" s="24">
        <v>16.833333333333332</v>
      </c>
      <c r="K12" s="40" t="s">
        <v>232</v>
      </c>
      <c r="L12" s="24">
        <v>8.6666666666666661</v>
      </c>
      <c r="M12" s="28">
        <v>77.166666666666671</v>
      </c>
      <c r="N12" s="43">
        <v>370000</v>
      </c>
    </row>
    <row r="13" spans="1:14" x14ac:dyDescent="0.25">
      <c r="A13" s="9" t="s">
        <v>127</v>
      </c>
      <c r="B13" s="36" t="s">
        <v>129</v>
      </c>
      <c r="C13" s="37" t="s">
        <v>128</v>
      </c>
      <c r="D13" s="37" t="s">
        <v>7</v>
      </c>
      <c r="E13" s="38">
        <v>388000</v>
      </c>
      <c r="F13" s="39">
        <v>157500</v>
      </c>
      <c r="G13" s="24">
        <v>7.333333333333333</v>
      </c>
      <c r="H13" s="24">
        <v>13</v>
      </c>
      <c r="I13" s="24">
        <v>30</v>
      </c>
      <c r="J13" s="24">
        <v>17</v>
      </c>
      <c r="K13" s="40" t="s">
        <v>232</v>
      </c>
      <c r="L13" s="24">
        <v>6.833333333333333</v>
      </c>
      <c r="M13" s="28">
        <v>74.166666666666657</v>
      </c>
      <c r="N13" s="43">
        <v>110000</v>
      </c>
    </row>
    <row r="14" spans="1:14" ht="63" x14ac:dyDescent="0.25">
      <c r="A14" s="9" t="s">
        <v>37</v>
      </c>
      <c r="B14" s="36" t="s">
        <v>39</v>
      </c>
      <c r="C14" s="37" t="s">
        <v>38</v>
      </c>
      <c r="D14" s="37" t="s">
        <v>12</v>
      </c>
      <c r="E14" s="38">
        <v>1308000</v>
      </c>
      <c r="F14" s="39">
        <v>440000</v>
      </c>
      <c r="G14" s="24">
        <v>6.5</v>
      </c>
      <c r="H14" s="24">
        <v>10.166666666666666</v>
      </c>
      <c r="I14" s="24">
        <v>25.333333333333332</v>
      </c>
      <c r="J14" s="24">
        <v>18</v>
      </c>
      <c r="K14" s="40" t="s">
        <v>232</v>
      </c>
      <c r="L14" s="24">
        <v>7</v>
      </c>
      <c r="M14" s="28">
        <v>67</v>
      </c>
      <c r="N14" s="43">
        <v>220000</v>
      </c>
    </row>
    <row r="15" spans="1:14" ht="30" x14ac:dyDescent="0.25">
      <c r="A15" s="9" t="s">
        <v>13</v>
      </c>
      <c r="B15" s="36" t="s">
        <v>15</v>
      </c>
      <c r="C15" s="37" t="s">
        <v>14</v>
      </c>
      <c r="D15" s="37" t="s">
        <v>7</v>
      </c>
      <c r="E15" s="38">
        <v>2246470</v>
      </c>
      <c r="F15" s="39">
        <v>1300000</v>
      </c>
      <c r="G15" s="24">
        <v>8.3333333333333339</v>
      </c>
      <c r="H15" s="24">
        <v>14.333333333333334</v>
      </c>
      <c r="I15" s="24">
        <v>27</v>
      </c>
      <c r="J15" s="24">
        <v>7.666666666666667</v>
      </c>
      <c r="K15" s="40" t="s">
        <v>230</v>
      </c>
      <c r="L15" s="24">
        <v>7</v>
      </c>
      <c r="M15" s="28">
        <v>64.333333333333343</v>
      </c>
      <c r="N15" s="43">
        <v>520000</v>
      </c>
    </row>
    <row r="16" spans="1:14" ht="30" x14ac:dyDescent="0.25">
      <c r="A16" s="9" t="s">
        <v>95</v>
      </c>
      <c r="B16" s="36" t="s">
        <v>97</v>
      </c>
      <c r="C16" s="37" t="s">
        <v>96</v>
      </c>
      <c r="D16" s="37" t="s">
        <v>7</v>
      </c>
      <c r="E16" s="38">
        <v>1121067</v>
      </c>
      <c r="F16" s="39">
        <v>420317</v>
      </c>
      <c r="G16" s="24">
        <v>5.666666666666667</v>
      </c>
      <c r="H16" s="24">
        <v>11.666666666666666</v>
      </c>
      <c r="I16" s="24">
        <v>19</v>
      </c>
      <c r="J16" s="24">
        <v>13.833333333333334</v>
      </c>
      <c r="K16" s="40" t="s">
        <v>231</v>
      </c>
      <c r="L16" s="24">
        <v>6.833333333333333</v>
      </c>
      <c r="M16" s="27">
        <v>57</v>
      </c>
      <c r="N16" s="41"/>
    </row>
    <row r="17" spans="1:14" ht="45" x14ac:dyDescent="0.25">
      <c r="A17" s="57" t="s">
        <v>196</v>
      </c>
      <c r="B17" s="36" t="s">
        <v>198</v>
      </c>
      <c r="C17" s="37" t="s">
        <v>197</v>
      </c>
      <c r="D17" s="37" t="s">
        <v>8</v>
      </c>
      <c r="E17" s="38">
        <v>2887000</v>
      </c>
      <c r="F17" s="39">
        <v>706000</v>
      </c>
      <c r="G17" s="24">
        <v>5.5</v>
      </c>
      <c r="H17" s="24">
        <v>13</v>
      </c>
      <c r="I17" s="24">
        <v>21.5</v>
      </c>
      <c r="J17" s="24">
        <v>7.666666666666667</v>
      </c>
      <c r="K17" s="40" t="s">
        <v>230</v>
      </c>
      <c r="L17" s="24">
        <v>5.333333333333333</v>
      </c>
      <c r="M17" s="27">
        <v>53</v>
      </c>
      <c r="N17" s="33"/>
    </row>
    <row r="18" spans="1:14" s="1" customFormat="1" ht="36.950000000000003" customHeight="1" x14ac:dyDescent="0.3">
      <c r="D18" s="35"/>
      <c r="E18" s="8"/>
      <c r="F18" s="8"/>
      <c r="G18" s="23"/>
      <c r="H18" s="23"/>
      <c r="I18" s="23"/>
      <c r="J18" s="23"/>
      <c r="K18" s="6"/>
      <c r="L18" s="23"/>
      <c r="M18" s="25"/>
      <c r="N18" s="60">
        <f>SUM(N5:N15)</f>
        <v>5835000</v>
      </c>
    </row>
    <row r="19" spans="1:14" s="1" customFormat="1" ht="36.950000000000003" customHeight="1" x14ac:dyDescent="0.3">
      <c r="A19" s="65" t="s">
        <v>220</v>
      </c>
      <c r="B19" s="65"/>
      <c r="C19" s="66"/>
      <c r="D19" s="35"/>
      <c r="E19" s="8"/>
      <c r="F19" s="8"/>
      <c r="G19" s="23"/>
      <c r="H19" s="23"/>
      <c r="I19" s="23"/>
      <c r="J19" s="23"/>
      <c r="K19" s="6"/>
      <c r="L19" s="23"/>
      <c r="M19" s="25"/>
      <c r="N19" s="58"/>
    </row>
    <row r="20" spans="1:14" ht="45" customHeight="1" x14ac:dyDescent="0.25">
      <c r="A20" s="10" t="s">
        <v>43</v>
      </c>
      <c r="B20" s="44" t="s">
        <v>18</v>
      </c>
      <c r="C20" s="45" t="s">
        <v>44</v>
      </c>
      <c r="D20" s="45" t="s">
        <v>7</v>
      </c>
      <c r="E20" s="38">
        <v>453200</v>
      </c>
      <c r="F20" s="39">
        <v>275000</v>
      </c>
      <c r="G20" s="24">
        <v>9.3333333333333339</v>
      </c>
      <c r="H20" s="24">
        <v>18.5</v>
      </c>
      <c r="I20" s="24">
        <v>37.5</v>
      </c>
      <c r="J20" s="24">
        <v>18.833333333333332</v>
      </c>
      <c r="K20" s="40" t="s">
        <v>232</v>
      </c>
      <c r="L20" s="24">
        <v>7.5</v>
      </c>
      <c r="M20" s="26">
        <v>91.666666666666671</v>
      </c>
      <c r="N20" s="43">
        <v>260000</v>
      </c>
    </row>
    <row r="21" spans="1:14" ht="45" x14ac:dyDescent="0.25">
      <c r="A21" s="10" t="s">
        <v>48</v>
      </c>
      <c r="B21" s="44" t="s">
        <v>50</v>
      </c>
      <c r="C21" s="45" t="s">
        <v>49</v>
      </c>
      <c r="D21" s="45" t="s">
        <v>8</v>
      </c>
      <c r="E21" s="38">
        <v>336500</v>
      </c>
      <c r="F21" s="39">
        <v>165000</v>
      </c>
      <c r="G21" s="24">
        <v>9.1666666666666661</v>
      </c>
      <c r="H21" s="24">
        <v>18</v>
      </c>
      <c r="I21" s="24">
        <v>34.5</v>
      </c>
      <c r="J21" s="24">
        <v>18.666666666666668</v>
      </c>
      <c r="K21" s="40" t="s">
        <v>232</v>
      </c>
      <c r="L21" s="24">
        <v>6.666666666666667</v>
      </c>
      <c r="M21" s="26">
        <v>87</v>
      </c>
      <c r="N21" s="43">
        <v>130000</v>
      </c>
    </row>
    <row r="22" spans="1:14" ht="31.5" x14ac:dyDescent="0.25">
      <c r="A22" s="10" t="s">
        <v>138</v>
      </c>
      <c r="B22" s="44" t="s">
        <v>140</v>
      </c>
      <c r="C22" s="45" t="s">
        <v>139</v>
      </c>
      <c r="D22" s="45" t="s">
        <v>12</v>
      </c>
      <c r="E22" s="38">
        <v>1416000</v>
      </c>
      <c r="F22" s="39">
        <v>490000</v>
      </c>
      <c r="G22" s="24">
        <v>9.3333333333333339</v>
      </c>
      <c r="H22" s="24">
        <v>17.333333333333332</v>
      </c>
      <c r="I22" s="24">
        <v>36.333333333333336</v>
      </c>
      <c r="J22" s="24">
        <v>15.666666666666666</v>
      </c>
      <c r="K22" s="46" t="s">
        <v>231</v>
      </c>
      <c r="L22" s="24">
        <v>7.5</v>
      </c>
      <c r="M22" s="26">
        <v>86.166666666666671</v>
      </c>
      <c r="N22" s="43">
        <v>370000</v>
      </c>
    </row>
    <row r="23" spans="1:14" x14ac:dyDescent="0.25">
      <c r="A23" s="10" t="s">
        <v>149</v>
      </c>
      <c r="B23" s="44" t="s">
        <v>103</v>
      </c>
      <c r="C23" s="45" t="s">
        <v>150</v>
      </c>
      <c r="D23" s="45" t="s">
        <v>7</v>
      </c>
      <c r="E23" s="38">
        <v>296640</v>
      </c>
      <c r="F23" s="39">
        <v>183000</v>
      </c>
      <c r="G23" s="24">
        <v>8.8333333333333339</v>
      </c>
      <c r="H23" s="24">
        <v>17.166666666666668</v>
      </c>
      <c r="I23" s="24">
        <v>33.5</v>
      </c>
      <c r="J23" s="24">
        <v>18.666666666666668</v>
      </c>
      <c r="K23" s="40" t="s">
        <v>232</v>
      </c>
      <c r="L23" s="24">
        <v>8</v>
      </c>
      <c r="M23" s="26">
        <v>86.166666666666671</v>
      </c>
      <c r="N23" s="43">
        <v>150000</v>
      </c>
    </row>
    <row r="24" spans="1:14" ht="47.25" x14ac:dyDescent="0.25">
      <c r="A24" s="10" t="s">
        <v>45</v>
      </c>
      <c r="B24" s="44" t="s">
        <v>47</v>
      </c>
      <c r="C24" s="45" t="s">
        <v>46</v>
      </c>
      <c r="D24" s="45" t="s">
        <v>12</v>
      </c>
      <c r="E24" s="38">
        <v>296000</v>
      </c>
      <c r="F24" s="39">
        <v>190000</v>
      </c>
      <c r="G24" s="24">
        <v>8.5</v>
      </c>
      <c r="H24" s="24">
        <v>17.166666666666668</v>
      </c>
      <c r="I24" s="24">
        <v>34.333333333333336</v>
      </c>
      <c r="J24" s="24">
        <v>18.5</v>
      </c>
      <c r="K24" s="40" t="s">
        <v>232</v>
      </c>
      <c r="L24" s="24">
        <v>7.166666666666667</v>
      </c>
      <c r="M24" s="26">
        <v>85.666666666666671</v>
      </c>
      <c r="N24" s="43">
        <v>150000</v>
      </c>
    </row>
    <row r="25" spans="1:14" ht="31.5" x14ac:dyDescent="0.25">
      <c r="A25" s="10" t="s">
        <v>199</v>
      </c>
      <c r="B25" s="44" t="s">
        <v>201</v>
      </c>
      <c r="C25" s="45" t="s">
        <v>200</v>
      </c>
      <c r="D25" s="45" t="s">
        <v>7</v>
      </c>
      <c r="E25" s="38">
        <v>210000</v>
      </c>
      <c r="F25" s="39">
        <v>100000</v>
      </c>
      <c r="G25" s="24">
        <v>7.833333333333333</v>
      </c>
      <c r="H25" s="24">
        <v>16.5</v>
      </c>
      <c r="I25" s="24">
        <v>33.833333333333336</v>
      </c>
      <c r="J25" s="24">
        <v>18.166666666666668</v>
      </c>
      <c r="K25" s="40" t="s">
        <v>232</v>
      </c>
      <c r="L25" s="24">
        <v>7.833333333333333</v>
      </c>
      <c r="M25" s="28">
        <v>84.166666666666671</v>
      </c>
      <c r="N25" s="43">
        <v>80000</v>
      </c>
    </row>
    <row r="26" spans="1:14" ht="31.5" x14ac:dyDescent="0.25">
      <c r="A26" s="10" t="s">
        <v>113</v>
      </c>
      <c r="B26" s="44" t="s">
        <v>115</v>
      </c>
      <c r="C26" s="45" t="s">
        <v>114</v>
      </c>
      <c r="D26" s="45" t="s">
        <v>7</v>
      </c>
      <c r="E26" s="38">
        <v>568000</v>
      </c>
      <c r="F26" s="39">
        <v>312000</v>
      </c>
      <c r="G26" s="24">
        <v>8.3333333333333339</v>
      </c>
      <c r="H26" s="24">
        <v>16.833333333333332</v>
      </c>
      <c r="I26" s="24">
        <v>34</v>
      </c>
      <c r="J26" s="24">
        <v>17.333333333333332</v>
      </c>
      <c r="K26" s="40" t="s">
        <v>232</v>
      </c>
      <c r="L26" s="24">
        <v>7.333333333333333</v>
      </c>
      <c r="M26" s="28">
        <v>83.833333333333329</v>
      </c>
      <c r="N26" s="43">
        <v>220000</v>
      </c>
    </row>
    <row r="27" spans="1:14" ht="47.25" x14ac:dyDescent="0.25">
      <c r="A27" s="10" t="s">
        <v>32</v>
      </c>
      <c r="B27" s="44" t="s">
        <v>34</v>
      </c>
      <c r="C27" s="45" t="s">
        <v>33</v>
      </c>
      <c r="D27" s="45" t="s">
        <v>12</v>
      </c>
      <c r="E27" s="38">
        <v>341920</v>
      </c>
      <c r="F27" s="39">
        <v>170000</v>
      </c>
      <c r="G27" s="24">
        <v>8.6666666666666661</v>
      </c>
      <c r="H27" s="24">
        <v>17.166666666666668</v>
      </c>
      <c r="I27" s="24">
        <v>31.5</v>
      </c>
      <c r="J27" s="24">
        <v>17.666666666666668</v>
      </c>
      <c r="K27" s="40" t="s">
        <v>232</v>
      </c>
      <c r="L27" s="24">
        <v>7.833333333333333</v>
      </c>
      <c r="M27" s="28">
        <v>82.833333333333329</v>
      </c>
      <c r="N27" s="43">
        <v>120000</v>
      </c>
    </row>
    <row r="28" spans="1:14" x14ac:dyDescent="0.25">
      <c r="A28" s="10" t="s">
        <v>207</v>
      </c>
      <c r="B28" s="44" t="s">
        <v>209</v>
      </c>
      <c r="C28" s="45" t="s">
        <v>208</v>
      </c>
      <c r="D28" s="45" t="s">
        <v>7</v>
      </c>
      <c r="E28" s="38">
        <v>970000</v>
      </c>
      <c r="F28" s="39">
        <v>150000</v>
      </c>
      <c r="G28" s="24">
        <v>7</v>
      </c>
      <c r="H28" s="24">
        <v>16.8</v>
      </c>
      <c r="I28" s="24">
        <v>33.200000000000003</v>
      </c>
      <c r="J28" s="24">
        <v>17.2</v>
      </c>
      <c r="K28" s="40" t="s">
        <v>232</v>
      </c>
      <c r="L28" s="24">
        <v>8</v>
      </c>
      <c r="M28" s="28">
        <v>82.2</v>
      </c>
      <c r="N28" s="43">
        <v>105000</v>
      </c>
    </row>
    <row r="29" spans="1:14" ht="31.5" x14ac:dyDescent="0.25">
      <c r="A29" s="10" t="s">
        <v>147</v>
      </c>
      <c r="B29" s="44" t="s">
        <v>140</v>
      </c>
      <c r="C29" s="45" t="s">
        <v>148</v>
      </c>
      <c r="D29" s="45" t="s">
        <v>12</v>
      </c>
      <c r="E29" s="38">
        <v>896000</v>
      </c>
      <c r="F29" s="39">
        <v>425000</v>
      </c>
      <c r="G29" s="24">
        <v>9.3333333333333339</v>
      </c>
      <c r="H29" s="24">
        <v>15.5</v>
      </c>
      <c r="I29" s="24">
        <v>32.166666666666664</v>
      </c>
      <c r="J29" s="24">
        <v>18.333333333333332</v>
      </c>
      <c r="K29" s="40" t="s">
        <v>232</v>
      </c>
      <c r="L29" s="24">
        <v>6.833333333333333</v>
      </c>
      <c r="M29" s="28">
        <v>82.166666666666657</v>
      </c>
      <c r="N29" s="43">
        <v>295000</v>
      </c>
    </row>
    <row r="30" spans="1:14" ht="45" x14ac:dyDescent="0.25">
      <c r="A30" s="10" t="s">
        <v>130</v>
      </c>
      <c r="B30" s="44" t="s">
        <v>132</v>
      </c>
      <c r="C30" s="45" t="s">
        <v>131</v>
      </c>
      <c r="D30" s="45" t="s">
        <v>8</v>
      </c>
      <c r="E30" s="38">
        <v>497500</v>
      </c>
      <c r="F30" s="39">
        <v>150000</v>
      </c>
      <c r="G30" s="24">
        <v>8.1666666666666661</v>
      </c>
      <c r="H30" s="24">
        <v>16.166666666666668</v>
      </c>
      <c r="I30" s="24">
        <v>32.833333333333336</v>
      </c>
      <c r="J30" s="24">
        <v>17</v>
      </c>
      <c r="K30" s="40" t="s">
        <v>232</v>
      </c>
      <c r="L30" s="24">
        <v>6.666666666666667</v>
      </c>
      <c r="M30" s="28">
        <v>80.833333333333343</v>
      </c>
      <c r="N30" s="43">
        <v>105000</v>
      </c>
    </row>
    <row r="31" spans="1:14" x14ac:dyDescent="0.25">
      <c r="A31" s="10" t="s">
        <v>98</v>
      </c>
      <c r="B31" s="44" t="s">
        <v>100</v>
      </c>
      <c r="C31" s="45" t="s">
        <v>99</v>
      </c>
      <c r="D31" s="45" t="s">
        <v>7</v>
      </c>
      <c r="E31" s="38">
        <v>160200</v>
      </c>
      <c r="F31" s="39">
        <v>111200</v>
      </c>
      <c r="G31" s="24">
        <v>8.3333333333333339</v>
      </c>
      <c r="H31" s="24">
        <v>16.333333333333332</v>
      </c>
      <c r="I31" s="24">
        <v>30.666666666666668</v>
      </c>
      <c r="J31" s="24">
        <v>16.5</v>
      </c>
      <c r="K31" s="40" t="s">
        <v>232</v>
      </c>
      <c r="L31" s="24">
        <v>8.1666666666666661</v>
      </c>
      <c r="M31" s="28">
        <v>80</v>
      </c>
      <c r="N31" s="43">
        <v>80000</v>
      </c>
    </row>
    <row r="32" spans="1:14" ht="47.25" x14ac:dyDescent="0.25">
      <c r="A32" s="10" t="s">
        <v>35</v>
      </c>
      <c r="B32" s="44" t="s">
        <v>34</v>
      </c>
      <c r="C32" s="45" t="s">
        <v>36</v>
      </c>
      <c r="D32" s="45" t="s">
        <v>12</v>
      </c>
      <c r="E32" s="38">
        <v>392520</v>
      </c>
      <c r="F32" s="39">
        <v>180000</v>
      </c>
      <c r="G32" s="24">
        <v>8.8333333333333339</v>
      </c>
      <c r="H32" s="24">
        <v>16.666666666666668</v>
      </c>
      <c r="I32" s="24">
        <v>28.666666666666668</v>
      </c>
      <c r="J32" s="24">
        <v>17.5</v>
      </c>
      <c r="K32" s="40" t="s">
        <v>232</v>
      </c>
      <c r="L32" s="24">
        <v>7</v>
      </c>
      <c r="M32" s="28">
        <v>78.666666666666671</v>
      </c>
      <c r="N32" s="43">
        <v>110000</v>
      </c>
    </row>
    <row r="33" spans="1:14" ht="31.5" x14ac:dyDescent="0.25">
      <c r="A33" s="10" t="s">
        <v>62</v>
      </c>
      <c r="B33" s="44" t="s">
        <v>64</v>
      </c>
      <c r="C33" s="45" t="s">
        <v>63</v>
      </c>
      <c r="D33" s="45" t="s">
        <v>65</v>
      </c>
      <c r="E33" s="38">
        <v>3570502</v>
      </c>
      <c r="F33" s="39">
        <v>950000</v>
      </c>
      <c r="G33" s="24">
        <v>7.166666666666667</v>
      </c>
      <c r="H33" s="24">
        <v>14.333333333333334</v>
      </c>
      <c r="I33" s="24">
        <v>37</v>
      </c>
      <c r="J33" s="24">
        <v>13.5</v>
      </c>
      <c r="K33" s="40" t="s">
        <v>231</v>
      </c>
      <c r="L33" s="24">
        <v>6.333333333333333</v>
      </c>
      <c r="M33" s="28">
        <v>78.333333333333329</v>
      </c>
      <c r="N33" s="43">
        <v>520000</v>
      </c>
    </row>
    <row r="34" spans="1:14" ht="78.75" x14ac:dyDescent="0.25">
      <c r="A34" s="10" t="s">
        <v>175</v>
      </c>
      <c r="B34" s="44" t="s">
        <v>177</v>
      </c>
      <c r="C34" s="45" t="s">
        <v>176</v>
      </c>
      <c r="D34" s="45" t="s">
        <v>12</v>
      </c>
      <c r="E34" s="38">
        <v>300000</v>
      </c>
      <c r="F34" s="39">
        <v>150000</v>
      </c>
      <c r="G34" s="24">
        <v>9.1666666666666661</v>
      </c>
      <c r="H34" s="24">
        <v>16.833333333333332</v>
      </c>
      <c r="I34" s="24">
        <v>27.333333333333332</v>
      </c>
      <c r="J34" s="24">
        <v>18.333333333333332</v>
      </c>
      <c r="K34" s="40" t="s">
        <v>232</v>
      </c>
      <c r="L34" s="24">
        <v>6.5</v>
      </c>
      <c r="M34" s="28">
        <v>78.166666666666657</v>
      </c>
      <c r="N34" s="43">
        <v>90000</v>
      </c>
    </row>
    <row r="35" spans="1:14" ht="47.25" x14ac:dyDescent="0.25">
      <c r="A35" s="10" t="s">
        <v>51</v>
      </c>
      <c r="B35" s="44" t="s">
        <v>53</v>
      </c>
      <c r="C35" s="45" t="s">
        <v>52</v>
      </c>
      <c r="D35" s="45" t="s">
        <v>12</v>
      </c>
      <c r="E35" s="38">
        <v>1459300</v>
      </c>
      <c r="F35" s="39">
        <v>495400</v>
      </c>
      <c r="G35" s="24">
        <v>8.6666666666666661</v>
      </c>
      <c r="H35" s="24">
        <v>16.833333333333332</v>
      </c>
      <c r="I35" s="24">
        <v>31.333333333333332</v>
      </c>
      <c r="J35" s="24">
        <v>13.166666666666666</v>
      </c>
      <c r="K35" s="40" t="s">
        <v>231</v>
      </c>
      <c r="L35" s="24">
        <v>6.5</v>
      </c>
      <c r="M35" s="28">
        <v>76.5</v>
      </c>
      <c r="N35" s="43">
        <v>270000</v>
      </c>
    </row>
    <row r="36" spans="1:14" ht="31.5" x14ac:dyDescent="0.25">
      <c r="A36" s="10" t="s">
        <v>76</v>
      </c>
      <c r="B36" s="44" t="s">
        <v>78</v>
      </c>
      <c r="C36" s="45" t="s">
        <v>77</v>
      </c>
      <c r="D36" s="45" t="s">
        <v>25</v>
      </c>
      <c r="E36" s="38">
        <v>435000</v>
      </c>
      <c r="F36" s="39">
        <v>275000</v>
      </c>
      <c r="G36" s="24">
        <v>8.8333333333333339</v>
      </c>
      <c r="H36" s="24">
        <v>16.333333333333332</v>
      </c>
      <c r="I36" s="24">
        <v>28.333333333333332</v>
      </c>
      <c r="J36" s="24">
        <v>16.666666666666668</v>
      </c>
      <c r="K36" s="40" t="s">
        <v>232</v>
      </c>
      <c r="L36" s="24">
        <v>6.333333333333333</v>
      </c>
      <c r="M36" s="28">
        <v>76.5</v>
      </c>
      <c r="N36" s="43">
        <v>165000</v>
      </c>
    </row>
    <row r="37" spans="1:14" x14ac:dyDescent="0.25">
      <c r="A37" s="10" t="s">
        <v>79</v>
      </c>
      <c r="B37" s="44" t="s">
        <v>81</v>
      </c>
      <c r="C37" s="45" t="s">
        <v>80</v>
      </c>
      <c r="D37" s="45" t="s">
        <v>7</v>
      </c>
      <c r="E37" s="38">
        <v>1053000</v>
      </c>
      <c r="F37" s="39">
        <v>732000</v>
      </c>
      <c r="G37" s="24">
        <v>7.5</v>
      </c>
      <c r="H37" s="24">
        <v>14.833333333333334</v>
      </c>
      <c r="I37" s="24">
        <v>31.5</v>
      </c>
      <c r="J37" s="24">
        <v>13.166666666666666</v>
      </c>
      <c r="K37" s="40" t="s">
        <v>231</v>
      </c>
      <c r="L37" s="24">
        <v>7</v>
      </c>
      <c r="M37" s="28">
        <v>74</v>
      </c>
      <c r="N37" s="43">
        <v>365000</v>
      </c>
    </row>
    <row r="38" spans="1:14" ht="45" x14ac:dyDescent="0.25">
      <c r="A38" s="10" t="s">
        <v>202</v>
      </c>
      <c r="B38" s="44" t="s">
        <v>201</v>
      </c>
      <c r="C38" s="45" t="s">
        <v>203</v>
      </c>
      <c r="D38" s="45" t="s">
        <v>7</v>
      </c>
      <c r="E38" s="38">
        <v>300000</v>
      </c>
      <c r="F38" s="39">
        <v>110000</v>
      </c>
      <c r="G38" s="24">
        <v>7.833333333333333</v>
      </c>
      <c r="H38" s="24">
        <v>15.666666666666666</v>
      </c>
      <c r="I38" s="24">
        <v>28.666666666666668</v>
      </c>
      <c r="J38" s="24">
        <v>14.666666666666666</v>
      </c>
      <c r="K38" s="40" t="s">
        <v>231</v>
      </c>
      <c r="L38" s="24">
        <v>6.666666666666667</v>
      </c>
      <c r="M38" s="28">
        <v>73.500000000000014</v>
      </c>
      <c r="N38" s="43">
        <v>65000</v>
      </c>
    </row>
    <row r="39" spans="1:14" ht="30" x14ac:dyDescent="0.25">
      <c r="A39" s="10" t="s">
        <v>122</v>
      </c>
      <c r="B39" s="44" t="s">
        <v>124</v>
      </c>
      <c r="C39" s="45" t="s">
        <v>123</v>
      </c>
      <c r="D39" s="45" t="s">
        <v>7</v>
      </c>
      <c r="E39" s="38">
        <v>431840</v>
      </c>
      <c r="F39" s="39">
        <v>250340</v>
      </c>
      <c r="G39" s="24">
        <v>8.3333333333333339</v>
      </c>
      <c r="H39" s="24">
        <v>16</v>
      </c>
      <c r="I39" s="24">
        <v>25.333333333333332</v>
      </c>
      <c r="J39" s="24">
        <v>13.833333333333334</v>
      </c>
      <c r="K39" s="40" t="s">
        <v>231</v>
      </c>
      <c r="L39" s="24">
        <v>8</v>
      </c>
      <c r="M39" s="28">
        <v>71.5</v>
      </c>
      <c r="N39" s="43">
        <v>125000</v>
      </c>
    </row>
    <row r="40" spans="1:14" ht="30" x14ac:dyDescent="0.25">
      <c r="A40" s="10" t="s">
        <v>194</v>
      </c>
      <c r="B40" s="44" t="s">
        <v>103</v>
      </c>
      <c r="C40" s="45" t="s">
        <v>195</v>
      </c>
      <c r="D40" s="45" t="s">
        <v>7</v>
      </c>
      <c r="E40" s="38">
        <v>717100</v>
      </c>
      <c r="F40" s="39">
        <v>299000</v>
      </c>
      <c r="G40" s="24">
        <v>8.8333333333333339</v>
      </c>
      <c r="H40" s="24">
        <v>16.666666666666668</v>
      </c>
      <c r="I40" s="24">
        <v>30</v>
      </c>
      <c r="J40" s="24">
        <v>8.6666666666666661</v>
      </c>
      <c r="K40" s="40" t="s">
        <v>230</v>
      </c>
      <c r="L40" s="24">
        <v>6.833333333333333</v>
      </c>
      <c r="M40" s="28">
        <v>71</v>
      </c>
      <c r="N40" s="43">
        <v>135000</v>
      </c>
    </row>
    <row r="41" spans="1:14" ht="45" x14ac:dyDescent="0.25">
      <c r="A41" s="10" t="s">
        <v>88</v>
      </c>
      <c r="B41" s="44" t="s">
        <v>90</v>
      </c>
      <c r="C41" s="45" t="s">
        <v>89</v>
      </c>
      <c r="D41" s="45" t="s">
        <v>91</v>
      </c>
      <c r="E41" s="38">
        <v>805000</v>
      </c>
      <c r="F41" s="39">
        <v>355000</v>
      </c>
      <c r="G41" s="24">
        <v>6.666666666666667</v>
      </c>
      <c r="H41" s="24">
        <v>11.666666666666666</v>
      </c>
      <c r="I41" s="24">
        <v>32.5</v>
      </c>
      <c r="J41" s="24">
        <v>12.333333333333334</v>
      </c>
      <c r="K41" s="40" t="s">
        <v>231</v>
      </c>
      <c r="L41" s="24">
        <v>7.166666666666667</v>
      </c>
      <c r="M41" s="28">
        <v>70.333333333333329</v>
      </c>
      <c r="N41" s="43">
        <v>180000</v>
      </c>
    </row>
    <row r="42" spans="1:14" ht="45" x14ac:dyDescent="0.25">
      <c r="A42" s="10" t="s">
        <v>158</v>
      </c>
      <c r="B42" s="44" t="s">
        <v>90</v>
      </c>
      <c r="C42" s="45" t="s">
        <v>159</v>
      </c>
      <c r="D42" s="45" t="s">
        <v>91</v>
      </c>
      <c r="E42" s="38">
        <v>595000</v>
      </c>
      <c r="F42" s="39">
        <v>340000</v>
      </c>
      <c r="G42" s="24">
        <v>7.166666666666667</v>
      </c>
      <c r="H42" s="24">
        <v>13.5</v>
      </c>
      <c r="I42" s="24">
        <v>29.666666666666668</v>
      </c>
      <c r="J42" s="24">
        <v>12.833333333333334</v>
      </c>
      <c r="K42" s="40" t="s">
        <v>231</v>
      </c>
      <c r="L42" s="24">
        <v>7</v>
      </c>
      <c r="M42" s="28">
        <v>70.166666666666671</v>
      </c>
      <c r="N42" s="43">
        <v>170000</v>
      </c>
    </row>
    <row r="43" spans="1:14" ht="45" x14ac:dyDescent="0.25">
      <c r="A43" s="10" t="s">
        <v>222</v>
      </c>
      <c r="B43" s="44" t="s">
        <v>132</v>
      </c>
      <c r="C43" s="45" t="s">
        <v>223</v>
      </c>
      <c r="D43" s="45" t="s">
        <v>8</v>
      </c>
      <c r="E43" s="38">
        <v>775500</v>
      </c>
      <c r="F43" s="39">
        <v>225000</v>
      </c>
      <c r="G43" s="24">
        <v>8.3333333333333339</v>
      </c>
      <c r="H43" s="24">
        <v>12.5</v>
      </c>
      <c r="I43" s="24">
        <v>26.333333333333332</v>
      </c>
      <c r="J43" s="24">
        <v>16.5</v>
      </c>
      <c r="K43" s="40" t="s">
        <v>232</v>
      </c>
      <c r="L43" s="24">
        <v>6.5</v>
      </c>
      <c r="M43" s="28">
        <v>70.166666666666671</v>
      </c>
      <c r="N43" s="43">
        <v>125000</v>
      </c>
    </row>
    <row r="44" spans="1:14" ht="45" x14ac:dyDescent="0.25">
      <c r="A44" s="10" t="s">
        <v>104</v>
      </c>
      <c r="B44" s="44" t="s">
        <v>94</v>
      </c>
      <c r="C44" s="45" t="s">
        <v>105</v>
      </c>
      <c r="D44" s="45" t="s">
        <v>8</v>
      </c>
      <c r="E44" s="38">
        <v>602500</v>
      </c>
      <c r="F44" s="39">
        <v>351000</v>
      </c>
      <c r="G44" s="24">
        <v>6.833333333333333</v>
      </c>
      <c r="H44" s="24">
        <v>13.166666666666666</v>
      </c>
      <c r="I44" s="24">
        <v>21.666666666666668</v>
      </c>
      <c r="J44" s="24">
        <v>13.666666666666666</v>
      </c>
      <c r="K44" s="40" t="s">
        <v>231</v>
      </c>
      <c r="L44" s="24">
        <v>6.333333333333333</v>
      </c>
      <c r="M44" s="29">
        <v>61.666666666666671</v>
      </c>
      <c r="N44" s="41"/>
    </row>
    <row r="45" spans="1:14" ht="45" x14ac:dyDescent="0.25">
      <c r="A45" s="10" t="s">
        <v>66</v>
      </c>
      <c r="B45" s="44" t="s">
        <v>68</v>
      </c>
      <c r="C45" s="45" t="s">
        <v>67</v>
      </c>
      <c r="D45" s="45" t="s">
        <v>25</v>
      </c>
      <c r="E45" s="38">
        <v>181400</v>
      </c>
      <c r="F45" s="39">
        <v>120000</v>
      </c>
      <c r="G45" s="24">
        <v>7</v>
      </c>
      <c r="H45" s="24">
        <v>14.166666666666666</v>
      </c>
      <c r="I45" s="24">
        <v>18</v>
      </c>
      <c r="J45" s="24">
        <v>16.5</v>
      </c>
      <c r="K45" s="40" t="s">
        <v>232</v>
      </c>
      <c r="L45" s="24">
        <v>5.5</v>
      </c>
      <c r="M45" s="29">
        <v>61.166666666666664</v>
      </c>
      <c r="N45" s="33"/>
    </row>
    <row r="46" spans="1:14" ht="45" x14ac:dyDescent="0.25">
      <c r="A46" s="10" t="s">
        <v>106</v>
      </c>
      <c r="B46" s="44" t="s">
        <v>94</v>
      </c>
      <c r="C46" s="45" t="s">
        <v>107</v>
      </c>
      <c r="D46" s="45" t="s">
        <v>8</v>
      </c>
      <c r="E46" s="38">
        <v>262500</v>
      </c>
      <c r="F46" s="39">
        <v>140000</v>
      </c>
      <c r="G46" s="24">
        <v>7</v>
      </c>
      <c r="H46" s="24">
        <v>13.833333333333334</v>
      </c>
      <c r="I46" s="24">
        <v>19.5</v>
      </c>
      <c r="J46" s="24">
        <v>14</v>
      </c>
      <c r="K46" s="40" t="s">
        <v>231</v>
      </c>
      <c r="L46" s="24">
        <v>6.666666666666667</v>
      </c>
      <c r="M46" s="29">
        <v>61</v>
      </c>
      <c r="N46" s="33"/>
    </row>
    <row r="47" spans="1:14" ht="47.25" x14ac:dyDescent="0.25">
      <c r="A47" s="10" t="s">
        <v>69</v>
      </c>
      <c r="B47" s="44" t="s">
        <v>71</v>
      </c>
      <c r="C47" s="45" t="s">
        <v>70</v>
      </c>
      <c r="D47" s="45" t="s">
        <v>12</v>
      </c>
      <c r="E47" s="38">
        <v>243000</v>
      </c>
      <c r="F47" s="39">
        <v>160000</v>
      </c>
      <c r="G47" s="24">
        <v>6.833333333333333</v>
      </c>
      <c r="H47" s="24">
        <v>12</v>
      </c>
      <c r="I47" s="24">
        <v>18.833333333333332</v>
      </c>
      <c r="J47" s="24">
        <v>17.5</v>
      </c>
      <c r="K47" s="40" t="s">
        <v>232</v>
      </c>
      <c r="L47" s="24">
        <v>5.5</v>
      </c>
      <c r="M47" s="29">
        <v>60.666666666666664</v>
      </c>
      <c r="N47" s="33"/>
    </row>
    <row r="48" spans="1:14" ht="47.25" x14ac:dyDescent="0.25">
      <c r="A48" s="10" t="s">
        <v>119</v>
      </c>
      <c r="B48" s="44" t="s">
        <v>121</v>
      </c>
      <c r="C48" s="45" t="s">
        <v>120</v>
      </c>
      <c r="D48" s="45" t="s">
        <v>12</v>
      </c>
      <c r="E48" s="38">
        <v>665000</v>
      </c>
      <c r="F48" s="39">
        <v>400000</v>
      </c>
      <c r="G48" s="24">
        <v>8.8333333333333339</v>
      </c>
      <c r="H48" s="24">
        <v>15.166666666666666</v>
      </c>
      <c r="I48" s="24">
        <v>18</v>
      </c>
      <c r="J48" s="24">
        <v>12.833333333333334</v>
      </c>
      <c r="K48" s="40" t="s">
        <v>231</v>
      </c>
      <c r="L48" s="24">
        <v>5.666666666666667</v>
      </c>
      <c r="M48" s="29">
        <v>60.5</v>
      </c>
      <c r="N48" s="33"/>
    </row>
    <row r="49" spans="1:19" ht="47.25" x14ac:dyDescent="0.25">
      <c r="A49" s="10" t="s">
        <v>144</v>
      </c>
      <c r="B49" s="44" t="s">
        <v>146</v>
      </c>
      <c r="C49" s="45" t="s">
        <v>145</v>
      </c>
      <c r="D49" s="45" t="s">
        <v>91</v>
      </c>
      <c r="E49" s="38">
        <v>751900</v>
      </c>
      <c r="F49" s="39">
        <v>230000</v>
      </c>
      <c r="G49" s="24">
        <v>7.333333333333333</v>
      </c>
      <c r="H49" s="24">
        <v>12.333333333333334</v>
      </c>
      <c r="I49" s="24">
        <v>20.333333333333332</v>
      </c>
      <c r="J49" s="24">
        <v>13.5</v>
      </c>
      <c r="K49" s="40" t="s">
        <v>231</v>
      </c>
      <c r="L49" s="24">
        <v>6.833333333333333</v>
      </c>
      <c r="M49" s="29">
        <v>60.333333333333336</v>
      </c>
      <c r="N49" s="33"/>
    </row>
    <row r="50" spans="1:19" ht="57.6" customHeight="1" x14ac:dyDescent="0.25">
      <c r="A50" s="10" t="s">
        <v>22</v>
      </c>
      <c r="B50" s="44" t="s">
        <v>24</v>
      </c>
      <c r="C50" s="45" t="s">
        <v>23</v>
      </c>
      <c r="D50" s="45" t="s">
        <v>25</v>
      </c>
      <c r="E50" s="38">
        <v>455000</v>
      </c>
      <c r="F50" s="39">
        <v>190000</v>
      </c>
      <c r="G50" s="24">
        <v>7.666666666666667</v>
      </c>
      <c r="H50" s="24">
        <v>13</v>
      </c>
      <c r="I50" s="24">
        <v>18.333333333333332</v>
      </c>
      <c r="J50" s="24">
        <v>13.5</v>
      </c>
      <c r="K50" s="40" t="s">
        <v>231</v>
      </c>
      <c r="L50" s="24">
        <v>5.5</v>
      </c>
      <c r="M50" s="29">
        <v>58</v>
      </c>
      <c r="N50" s="33"/>
    </row>
    <row r="51" spans="1:19" s="1" customFormat="1" ht="47.25" x14ac:dyDescent="0.25">
      <c r="A51" s="10" t="s">
        <v>26</v>
      </c>
      <c r="B51" s="44" t="s">
        <v>28</v>
      </c>
      <c r="C51" s="45" t="s">
        <v>27</v>
      </c>
      <c r="D51" s="45" t="s">
        <v>12</v>
      </c>
      <c r="E51" s="38">
        <v>628915</v>
      </c>
      <c r="F51" s="39">
        <v>439915</v>
      </c>
      <c r="G51" s="24">
        <v>6.166666666666667</v>
      </c>
      <c r="H51" s="24">
        <v>11.666666666666666</v>
      </c>
      <c r="I51" s="24">
        <v>20</v>
      </c>
      <c r="J51" s="24">
        <v>13.166666666666666</v>
      </c>
      <c r="K51" s="40" t="s">
        <v>231</v>
      </c>
      <c r="L51" s="24">
        <v>4.5</v>
      </c>
      <c r="M51" s="29">
        <v>55.499999999999993</v>
      </c>
      <c r="N51" s="33"/>
    </row>
    <row r="52" spans="1:19" ht="30" x14ac:dyDescent="0.25">
      <c r="A52" s="10" t="s">
        <v>136</v>
      </c>
      <c r="B52" s="44" t="s">
        <v>56</v>
      </c>
      <c r="C52" s="45" t="s">
        <v>137</v>
      </c>
      <c r="D52" s="45" t="s">
        <v>57</v>
      </c>
      <c r="E52" s="38">
        <v>321500</v>
      </c>
      <c r="F52" s="39">
        <v>211500</v>
      </c>
      <c r="G52" s="24">
        <v>7</v>
      </c>
      <c r="H52" s="24">
        <v>12.166666666666666</v>
      </c>
      <c r="I52" s="24">
        <v>13.166666666666666</v>
      </c>
      <c r="J52" s="24">
        <v>16.333333333333332</v>
      </c>
      <c r="K52" s="40" t="s">
        <v>232</v>
      </c>
      <c r="L52" s="24">
        <v>5.5</v>
      </c>
      <c r="M52" s="29">
        <v>54.166666666666657</v>
      </c>
      <c r="N52" s="33"/>
    </row>
    <row r="53" spans="1:19" ht="45" x14ac:dyDescent="0.25">
      <c r="A53" s="10" t="s">
        <v>191</v>
      </c>
      <c r="B53" s="44" t="s">
        <v>193</v>
      </c>
      <c r="C53" s="45" t="s">
        <v>192</v>
      </c>
      <c r="D53" s="45" t="s">
        <v>91</v>
      </c>
      <c r="E53" s="38">
        <v>275500</v>
      </c>
      <c r="F53" s="39">
        <v>192095</v>
      </c>
      <c r="G53" s="24">
        <v>5.666666666666667</v>
      </c>
      <c r="H53" s="24">
        <v>13.166666666666666</v>
      </c>
      <c r="I53" s="24">
        <v>15.166666666666666</v>
      </c>
      <c r="J53" s="24">
        <v>10.333333333333334</v>
      </c>
      <c r="K53" s="40" t="s">
        <v>230</v>
      </c>
      <c r="L53" s="24">
        <v>5.5</v>
      </c>
      <c r="M53" s="29">
        <v>49.833333333333336</v>
      </c>
      <c r="N53" s="33"/>
    </row>
    <row r="54" spans="1:19" ht="45" x14ac:dyDescent="0.25">
      <c r="A54" s="10" t="s">
        <v>92</v>
      </c>
      <c r="B54" s="44" t="s">
        <v>94</v>
      </c>
      <c r="C54" s="45" t="s">
        <v>93</v>
      </c>
      <c r="D54" s="45" t="s">
        <v>8</v>
      </c>
      <c r="E54" s="38">
        <v>923750</v>
      </c>
      <c r="F54" s="39">
        <v>305000</v>
      </c>
      <c r="G54" s="24">
        <v>7.166666666666667</v>
      </c>
      <c r="H54" s="24">
        <v>12.833333333333334</v>
      </c>
      <c r="I54" s="24">
        <v>10</v>
      </c>
      <c r="J54" s="24">
        <v>8.1666666666666661</v>
      </c>
      <c r="K54" s="40" t="s">
        <v>230</v>
      </c>
      <c r="L54" s="24">
        <v>6.166666666666667</v>
      </c>
      <c r="M54" s="29">
        <v>44.333333333333329</v>
      </c>
      <c r="N54" s="33"/>
    </row>
    <row r="55" spans="1:19" ht="45" x14ac:dyDescent="0.25">
      <c r="A55" s="10" t="s">
        <v>54</v>
      </c>
      <c r="B55" s="44" t="s">
        <v>56</v>
      </c>
      <c r="C55" s="45" t="s">
        <v>55</v>
      </c>
      <c r="D55" s="45" t="s">
        <v>57</v>
      </c>
      <c r="E55" s="38">
        <v>322000</v>
      </c>
      <c r="F55" s="39">
        <v>182000</v>
      </c>
      <c r="G55" s="24">
        <v>6</v>
      </c>
      <c r="H55" s="24">
        <v>10.5</v>
      </c>
      <c r="I55" s="24">
        <v>12.166666666666666</v>
      </c>
      <c r="J55" s="24">
        <v>7.5</v>
      </c>
      <c r="K55" s="40" t="s">
        <v>230</v>
      </c>
      <c r="L55" s="24">
        <v>4</v>
      </c>
      <c r="M55" s="29">
        <v>40.166666666666664</v>
      </c>
      <c r="N55" s="42"/>
    </row>
    <row r="56" spans="1:19" s="1" customFormat="1" ht="18.75" x14ac:dyDescent="0.3">
      <c r="A56" s="11"/>
      <c r="B56" s="11"/>
      <c r="C56" s="11"/>
      <c r="D56" s="11"/>
      <c r="E56" s="8"/>
      <c r="F56" s="8"/>
      <c r="G56" s="23"/>
      <c r="H56" s="23"/>
      <c r="I56" s="23"/>
      <c r="J56" s="23"/>
      <c r="K56" s="6"/>
      <c r="L56" s="23"/>
      <c r="M56" s="25"/>
      <c r="N56" s="61">
        <f>SUM(N20:N43)</f>
        <v>4385000</v>
      </c>
    </row>
    <row r="57" spans="1:19" s="1" customFormat="1" x14ac:dyDescent="0.25">
      <c r="A57" s="67" t="s">
        <v>221</v>
      </c>
      <c r="B57" s="67"/>
      <c r="C57" s="68"/>
      <c r="D57" s="11"/>
      <c r="E57" s="8"/>
      <c r="F57" s="8"/>
      <c r="G57" s="23"/>
      <c r="H57" s="23"/>
      <c r="I57" s="23"/>
      <c r="J57" s="23"/>
      <c r="K57" s="6"/>
      <c r="L57" s="23"/>
      <c r="M57" s="25"/>
      <c r="N57" s="59"/>
    </row>
    <row r="58" spans="1:19" ht="31.5" x14ac:dyDescent="0.25">
      <c r="A58" s="10" t="s">
        <v>170</v>
      </c>
      <c r="B58" s="51" t="s">
        <v>87</v>
      </c>
      <c r="C58" s="45" t="s">
        <v>171</v>
      </c>
      <c r="D58" s="45" t="s">
        <v>25</v>
      </c>
      <c r="E58" s="38">
        <v>2049478</v>
      </c>
      <c r="F58" s="39">
        <v>1431952</v>
      </c>
      <c r="G58" s="24">
        <v>9.5</v>
      </c>
      <c r="H58" s="24">
        <v>19.333333333333332</v>
      </c>
      <c r="I58" s="24">
        <v>38.666666666666664</v>
      </c>
      <c r="J58" s="24">
        <v>19</v>
      </c>
      <c r="K58" s="40" t="s">
        <v>232</v>
      </c>
      <c r="L58" s="24">
        <v>9.5</v>
      </c>
      <c r="M58" s="26">
        <v>96</v>
      </c>
      <c r="N58" s="43">
        <v>1000000</v>
      </c>
    </row>
    <row r="59" spans="1:19" ht="47.25" x14ac:dyDescent="0.25">
      <c r="A59" s="10" t="s">
        <v>9</v>
      </c>
      <c r="B59" s="51" t="s">
        <v>11</v>
      </c>
      <c r="C59" s="45" t="s">
        <v>10</v>
      </c>
      <c r="D59" s="45" t="s">
        <v>12</v>
      </c>
      <c r="E59" s="38">
        <v>1922000</v>
      </c>
      <c r="F59" s="39">
        <v>892000</v>
      </c>
      <c r="G59" s="24">
        <v>9.3333333333333339</v>
      </c>
      <c r="H59" s="24">
        <v>18.666666666666668</v>
      </c>
      <c r="I59" s="24">
        <v>37.5</v>
      </c>
      <c r="J59" s="24">
        <v>17.5</v>
      </c>
      <c r="K59" s="40" t="s">
        <v>232</v>
      </c>
      <c r="L59" s="24">
        <v>9.5</v>
      </c>
      <c r="M59" s="26">
        <v>92.5</v>
      </c>
      <c r="N59" s="43">
        <v>625000</v>
      </c>
    </row>
    <row r="60" spans="1:19" ht="45" x14ac:dyDescent="0.25">
      <c r="A60" s="10" t="s">
        <v>58</v>
      </c>
      <c r="B60" s="51" t="s">
        <v>60</v>
      </c>
      <c r="C60" s="45" t="s">
        <v>59</v>
      </c>
      <c r="D60" s="45" t="s">
        <v>61</v>
      </c>
      <c r="E60" s="38">
        <v>1885279</v>
      </c>
      <c r="F60" s="39">
        <v>745650</v>
      </c>
      <c r="G60" s="24">
        <v>9.8000000000000007</v>
      </c>
      <c r="H60" s="24">
        <v>17.600000000000001</v>
      </c>
      <c r="I60" s="24">
        <v>36.799999999999997</v>
      </c>
      <c r="J60" s="24">
        <v>17.399999999999999</v>
      </c>
      <c r="K60" s="40" t="s">
        <v>232</v>
      </c>
      <c r="L60" s="24">
        <v>9.4</v>
      </c>
      <c r="M60" s="26">
        <v>91</v>
      </c>
      <c r="N60" s="43">
        <v>520000</v>
      </c>
    </row>
    <row r="61" spans="1:19" ht="45" x14ac:dyDescent="0.25">
      <c r="A61" s="10" t="s">
        <v>125</v>
      </c>
      <c r="B61" s="51" t="s">
        <v>60</v>
      </c>
      <c r="C61" s="45" t="s">
        <v>126</v>
      </c>
      <c r="D61" s="45" t="s">
        <v>61</v>
      </c>
      <c r="E61" s="38">
        <v>639000</v>
      </c>
      <c r="F61" s="39">
        <v>445000</v>
      </c>
      <c r="G61" s="24">
        <v>9.8000000000000007</v>
      </c>
      <c r="H61" s="24">
        <v>18.600000000000001</v>
      </c>
      <c r="I61" s="24">
        <v>37</v>
      </c>
      <c r="J61" s="24">
        <v>17.2</v>
      </c>
      <c r="K61" s="40" t="s">
        <v>232</v>
      </c>
      <c r="L61" s="24">
        <v>7.8</v>
      </c>
      <c r="M61" s="26">
        <v>90.4</v>
      </c>
      <c r="N61" s="43">
        <v>330000</v>
      </c>
    </row>
    <row r="62" spans="1:19" ht="31.5" x14ac:dyDescent="0.25">
      <c r="A62" s="10" t="s">
        <v>72</v>
      </c>
      <c r="B62" s="51" t="s">
        <v>74</v>
      </c>
      <c r="C62" s="45" t="s">
        <v>73</v>
      </c>
      <c r="D62" s="45" t="s">
        <v>75</v>
      </c>
      <c r="E62" s="38">
        <v>290000</v>
      </c>
      <c r="F62" s="39">
        <v>190000</v>
      </c>
      <c r="G62" s="24">
        <v>9.3333333333333339</v>
      </c>
      <c r="H62" s="24">
        <v>16.666666666666668</v>
      </c>
      <c r="I62" s="24">
        <v>34.833333333333336</v>
      </c>
      <c r="J62" s="24">
        <v>18.5</v>
      </c>
      <c r="K62" s="40" t="s">
        <v>232</v>
      </c>
      <c r="L62" s="24">
        <v>9.1666666666666661</v>
      </c>
      <c r="M62" s="26">
        <v>88.500000000000014</v>
      </c>
      <c r="N62" s="43">
        <v>145000</v>
      </c>
      <c r="S62" t="s">
        <v>238</v>
      </c>
    </row>
    <row r="63" spans="1:19" ht="30" x14ac:dyDescent="0.25">
      <c r="A63" s="30" t="s">
        <v>204</v>
      </c>
      <c r="B63" s="52" t="s">
        <v>206</v>
      </c>
      <c r="C63" s="53" t="s">
        <v>205</v>
      </c>
      <c r="D63" s="53" t="s">
        <v>7</v>
      </c>
      <c r="E63" s="54">
        <v>614500</v>
      </c>
      <c r="F63" s="55">
        <v>302500</v>
      </c>
      <c r="G63" s="24">
        <v>9</v>
      </c>
      <c r="H63" s="24">
        <v>17.166666666666668</v>
      </c>
      <c r="I63" s="24">
        <v>35.833333333333336</v>
      </c>
      <c r="J63" s="24">
        <v>17.5</v>
      </c>
      <c r="K63" s="40" t="s">
        <v>232</v>
      </c>
      <c r="L63" s="24">
        <v>9</v>
      </c>
      <c r="M63" s="26">
        <v>88.5</v>
      </c>
      <c r="N63" s="43">
        <v>220000</v>
      </c>
    </row>
    <row r="64" spans="1:19" ht="31.5" x14ac:dyDescent="0.25">
      <c r="A64" s="10" t="s">
        <v>163</v>
      </c>
      <c r="B64" s="51" t="s">
        <v>165</v>
      </c>
      <c r="C64" s="45" t="s">
        <v>164</v>
      </c>
      <c r="D64" s="45" t="s">
        <v>12</v>
      </c>
      <c r="E64" s="38">
        <v>138700</v>
      </c>
      <c r="F64" s="39">
        <v>96900</v>
      </c>
      <c r="G64" s="24">
        <v>8.3333333333333339</v>
      </c>
      <c r="H64" s="24">
        <v>15.5</v>
      </c>
      <c r="I64" s="24">
        <v>33.5</v>
      </c>
      <c r="J64" s="24">
        <v>18.5</v>
      </c>
      <c r="K64" s="40" t="s">
        <v>232</v>
      </c>
      <c r="L64" s="24">
        <v>9</v>
      </c>
      <c r="M64" s="26">
        <v>84.833333333333343</v>
      </c>
      <c r="N64" s="43">
        <v>70000</v>
      </c>
    </row>
    <row r="65" spans="1:14" x14ac:dyDescent="0.25">
      <c r="A65" s="10" t="s">
        <v>101</v>
      </c>
      <c r="B65" s="51" t="s">
        <v>103</v>
      </c>
      <c r="C65" s="45" t="s">
        <v>102</v>
      </c>
      <c r="D65" s="45" t="s">
        <v>7</v>
      </c>
      <c r="E65" s="38">
        <v>2884000</v>
      </c>
      <c r="F65" s="39">
        <v>934000</v>
      </c>
      <c r="G65" s="24">
        <v>9</v>
      </c>
      <c r="H65" s="24">
        <v>16</v>
      </c>
      <c r="I65" s="24">
        <v>33.833333333333336</v>
      </c>
      <c r="J65" s="24">
        <v>16.5</v>
      </c>
      <c r="K65" s="40" t="s">
        <v>232</v>
      </c>
      <c r="L65" s="24">
        <v>8.3333333333333339</v>
      </c>
      <c r="M65" s="26">
        <v>83.666666666666671</v>
      </c>
      <c r="N65" s="43">
        <v>615000</v>
      </c>
    </row>
    <row r="66" spans="1:14" ht="31.5" x14ac:dyDescent="0.25">
      <c r="A66" s="10" t="s">
        <v>16</v>
      </c>
      <c r="B66" s="51" t="s">
        <v>18</v>
      </c>
      <c r="C66" s="45" t="s">
        <v>17</v>
      </c>
      <c r="D66" s="45" t="s">
        <v>7</v>
      </c>
      <c r="E66" s="38">
        <v>7566300</v>
      </c>
      <c r="F66" s="39">
        <v>5265000</v>
      </c>
      <c r="G66" s="24">
        <v>9.8333333333333339</v>
      </c>
      <c r="H66" s="24">
        <v>15.5</v>
      </c>
      <c r="I66" s="24">
        <v>35</v>
      </c>
      <c r="J66" s="24">
        <v>13.833333333333334</v>
      </c>
      <c r="K66" s="40" t="s">
        <v>231</v>
      </c>
      <c r="L66" s="24">
        <v>9.1666666666666661</v>
      </c>
      <c r="M66" s="26">
        <v>83.333333333333343</v>
      </c>
      <c r="N66" s="43">
        <v>3160000</v>
      </c>
    </row>
    <row r="67" spans="1:14" ht="60" x14ac:dyDescent="0.25">
      <c r="A67" s="10" t="s">
        <v>187</v>
      </c>
      <c r="B67" s="51" t="s">
        <v>189</v>
      </c>
      <c r="C67" s="45" t="s">
        <v>188</v>
      </c>
      <c r="D67" s="45" t="s">
        <v>190</v>
      </c>
      <c r="E67" s="38">
        <v>1019000</v>
      </c>
      <c r="F67" s="39">
        <v>699000</v>
      </c>
      <c r="G67" s="24">
        <v>7.333333333333333</v>
      </c>
      <c r="H67" s="24">
        <v>17.333333333333332</v>
      </c>
      <c r="I67" s="24">
        <v>33.166666666666664</v>
      </c>
      <c r="J67" s="24">
        <v>16.5</v>
      </c>
      <c r="K67" s="40" t="s">
        <v>232</v>
      </c>
      <c r="L67" s="24">
        <v>8</v>
      </c>
      <c r="M67" s="26">
        <v>82.333333333333329</v>
      </c>
      <c r="N67" s="43">
        <v>455000</v>
      </c>
    </row>
    <row r="68" spans="1:14" ht="31.5" x14ac:dyDescent="0.25">
      <c r="A68" s="10" t="s">
        <v>85</v>
      </c>
      <c r="B68" s="51" t="s">
        <v>87</v>
      </c>
      <c r="C68" s="45" t="s">
        <v>86</v>
      </c>
      <c r="D68" s="45" t="s">
        <v>25</v>
      </c>
      <c r="E68" s="38">
        <v>217264</v>
      </c>
      <c r="F68" s="39">
        <v>152000</v>
      </c>
      <c r="G68" s="24">
        <v>9.3333333333333339</v>
      </c>
      <c r="H68" s="24">
        <v>15.833333333333334</v>
      </c>
      <c r="I68" s="24">
        <v>32.333333333333336</v>
      </c>
      <c r="J68" s="24">
        <v>17.5</v>
      </c>
      <c r="K68" s="40" t="s">
        <v>232</v>
      </c>
      <c r="L68" s="24">
        <v>6.833333333333333</v>
      </c>
      <c r="M68" s="26">
        <v>81.833333333333329</v>
      </c>
      <c r="N68" s="43">
        <v>100000</v>
      </c>
    </row>
    <row r="69" spans="1:14" ht="45" x14ac:dyDescent="0.25">
      <c r="A69" s="10" t="s">
        <v>108</v>
      </c>
      <c r="B69" s="51" t="s">
        <v>110</v>
      </c>
      <c r="C69" s="45" t="s">
        <v>109</v>
      </c>
      <c r="D69" s="45" t="s">
        <v>8</v>
      </c>
      <c r="E69" s="38">
        <v>1884500</v>
      </c>
      <c r="F69" s="39">
        <v>1306500</v>
      </c>
      <c r="G69" s="24">
        <v>6.833333333333333</v>
      </c>
      <c r="H69" s="24">
        <v>14.333333333333334</v>
      </c>
      <c r="I69" s="24">
        <v>31.833333333333332</v>
      </c>
      <c r="J69" s="24">
        <v>13.333333333333334</v>
      </c>
      <c r="K69" s="40" t="s">
        <v>231</v>
      </c>
      <c r="L69" s="24">
        <v>8.5</v>
      </c>
      <c r="M69" s="28">
        <v>74.833333333333329</v>
      </c>
      <c r="N69" s="43">
        <v>520000</v>
      </c>
    </row>
    <row r="70" spans="1:14" ht="31.5" x14ac:dyDescent="0.25">
      <c r="A70" s="10" t="s">
        <v>210</v>
      </c>
      <c r="B70" s="51" t="s">
        <v>212</v>
      </c>
      <c r="C70" s="45" t="s">
        <v>211</v>
      </c>
      <c r="D70" s="45" t="s">
        <v>7</v>
      </c>
      <c r="E70" s="38">
        <v>1860000</v>
      </c>
      <c r="F70" s="39">
        <v>1270000</v>
      </c>
      <c r="G70" s="24">
        <v>8</v>
      </c>
      <c r="H70" s="24">
        <v>10.166666666666666</v>
      </c>
      <c r="I70" s="24">
        <v>31.5</v>
      </c>
      <c r="J70" s="24">
        <v>7.666666666666667</v>
      </c>
      <c r="K70" s="40" t="s">
        <v>234</v>
      </c>
      <c r="L70" s="24">
        <v>7.333333333333333</v>
      </c>
      <c r="M70" s="28">
        <v>64.666666666666657</v>
      </c>
      <c r="N70" s="43">
        <v>320000</v>
      </c>
    </row>
    <row r="71" spans="1:14" ht="30" x14ac:dyDescent="0.25">
      <c r="A71" s="10" t="s">
        <v>156</v>
      </c>
      <c r="B71" s="51" t="s">
        <v>124</v>
      </c>
      <c r="C71" s="45" t="s">
        <v>157</v>
      </c>
      <c r="D71" s="45" t="s">
        <v>7</v>
      </c>
      <c r="E71" s="38">
        <v>475000</v>
      </c>
      <c r="F71" s="39">
        <v>296000</v>
      </c>
      <c r="G71" s="24">
        <v>8.8333333333333339</v>
      </c>
      <c r="H71" s="24">
        <v>14.666666666666666</v>
      </c>
      <c r="I71" s="24">
        <v>19</v>
      </c>
      <c r="J71" s="24">
        <v>11.5</v>
      </c>
      <c r="K71" s="40" t="s">
        <v>231</v>
      </c>
      <c r="L71" s="24">
        <v>5.333333333333333</v>
      </c>
      <c r="M71" s="29">
        <v>59.333333333333336</v>
      </c>
      <c r="N71" s="41"/>
    </row>
    <row r="72" spans="1:14" ht="63" x14ac:dyDescent="0.25">
      <c r="A72" s="10" t="s">
        <v>181</v>
      </c>
      <c r="B72" s="51" t="s">
        <v>183</v>
      </c>
      <c r="C72" s="45" t="s">
        <v>182</v>
      </c>
      <c r="D72" s="45" t="s">
        <v>7</v>
      </c>
      <c r="E72" s="38">
        <v>523500</v>
      </c>
      <c r="F72" s="39">
        <v>364000</v>
      </c>
      <c r="G72" s="24">
        <v>6.333333333333333</v>
      </c>
      <c r="H72" s="24">
        <v>7.666666666666667</v>
      </c>
      <c r="I72" s="24">
        <v>20.666666666666668</v>
      </c>
      <c r="J72" s="24">
        <v>12.5</v>
      </c>
      <c r="K72" s="40" t="s">
        <v>231</v>
      </c>
      <c r="L72" s="24">
        <v>5</v>
      </c>
      <c r="M72" s="29">
        <v>52.166666666666671</v>
      </c>
      <c r="N72" s="42"/>
    </row>
    <row r="73" spans="1:14" x14ac:dyDescent="0.25">
      <c r="A73" s="10" t="s">
        <v>178</v>
      </c>
      <c r="B73" s="51" t="s">
        <v>180</v>
      </c>
      <c r="C73" s="45" t="s">
        <v>179</v>
      </c>
      <c r="D73" s="45" t="s">
        <v>7</v>
      </c>
      <c r="E73" s="38">
        <v>1095020</v>
      </c>
      <c r="F73" s="39">
        <v>537500</v>
      </c>
      <c r="G73" s="24">
        <v>4.833333333333333</v>
      </c>
      <c r="H73" s="24">
        <v>8.8333333333333339</v>
      </c>
      <c r="I73" s="24">
        <v>21.333333333333332</v>
      </c>
      <c r="J73" s="24">
        <v>8.1666666666666661</v>
      </c>
      <c r="K73" s="40" t="s">
        <v>230</v>
      </c>
      <c r="L73" s="24">
        <v>8</v>
      </c>
      <c r="M73" s="29">
        <v>51.166666666666664</v>
      </c>
      <c r="N73" s="42"/>
    </row>
    <row r="74" spans="1:14" ht="47.25" x14ac:dyDescent="0.25">
      <c r="A74" s="10" t="s">
        <v>133</v>
      </c>
      <c r="B74" s="51" t="s">
        <v>135</v>
      </c>
      <c r="C74" s="45" t="s">
        <v>134</v>
      </c>
      <c r="D74" s="45" t="s">
        <v>7</v>
      </c>
      <c r="E74" s="38">
        <v>819133</v>
      </c>
      <c r="F74" s="39">
        <v>385545</v>
      </c>
      <c r="G74" s="24">
        <v>6.5</v>
      </c>
      <c r="H74" s="24">
        <v>10.333333333333334</v>
      </c>
      <c r="I74" s="24">
        <v>14.5</v>
      </c>
      <c r="J74" s="24">
        <v>12</v>
      </c>
      <c r="K74" s="40" t="s">
        <v>231</v>
      </c>
      <c r="L74" s="24">
        <v>4.833333333333333</v>
      </c>
      <c r="M74" s="29">
        <v>48.166666666666671</v>
      </c>
      <c r="N74" s="42"/>
    </row>
    <row r="75" spans="1:14" ht="45" x14ac:dyDescent="0.25">
      <c r="A75" s="10" t="s">
        <v>154</v>
      </c>
      <c r="B75" s="51" t="s">
        <v>6</v>
      </c>
      <c r="C75" s="45" t="s">
        <v>155</v>
      </c>
      <c r="D75" s="45" t="s">
        <v>7</v>
      </c>
      <c r="E75" s="38">
        <v>1035450</v>
      </c>
      <c r="F75" s="39">
        <v>723000</v>
      </c>
      <c r="G75" s="24">
        <v>4.833333333333333</v>
      </c>
      <c r="H75" s="24">
        <v>7.166666666666667</v>
      </c>
      <c r="I75" s="24">
        <v>18.5</v>
      </c>
      <c r="J75" s="24">
        <v>4.333333333333333</v>
      </c>
      <c r="K75" s="40" t="s">
        <v>233</v>
      </c>
      <c r="L75" s="24">
        <v>4.666666666666667</v>
      </c>
      <c r="M75" s="29">
        <v>39.5</v>
      </c>
      <c r="N75" s="42"/>
    </row>
    <row r="76" spans="1:14" s="1" customFormat="1" ht="18.75" x14ac:dyDescent="0.3">
      <c r="A76" s="47"/>
      <c r="B76" s="48"/>
      <c r="C76" s="47"/>
      <c r="D76" s="47"/>
      <c r="E76" s="49"/>
      <c r="F76" s="50"/>
      <c r="G76" s="23"/>
      <c r="H76" s="23"/>
      <c r="I76" s="23"/>
      <c r="J76" s="23"/>
      <c r="K76" s="6"/>
      <c r="L76" s="23"/>
      <c r="M76" s="25"/>
      <c r="N76" s="62">
        <f>SUM(N58:N70)</f>
        <v>8080000</v>
      </c>
    </row>
    <row r="77" spans="1:14" s="1" customFormat="1" x14ac:dyDescent="0.25">
      <c r="A77" s="47"/>
      <c r="B77" s="48"/>
      <c r="C77" s="47"/>
      <c r="D77" s="47"/>
      <c r="E77" s="49"/>
      <c r="F77" s="50"/>
      <c r="G77" s="23"/>
      <c r="H77" s="23"/>
      <c r="I77" s="23"/>
      <c r="J77" s="23"/>
      <c r="K77" s="6"/>
      <c r="L77" s="23"/>
      <c r="M77" s="25"/>
      <c r="N77" s="56"/>
    </row>
    <row r="78" spans="1:14" ht="23.25" x14ac:dyDescent="0.35">
      <c r="B78" s="14"/>
      <c r="I78" s="6"/>
      <c r="J78" s="6"/>
      <c r="K78" s="6"/>
      <c r="L78" s="6"/>
      <c r="N78" s="34">
        <f>N18+ N56+ N76</f>
        <v>18300000</v>
      </c>
    </row>
    <row r="79" spans="1:14" x14ac:dyDescent="0.25">
      <c r="I79" s="6"/>
      <c r="J79" s="6"/>
      <c r="K79" s="6"/>
      <c r="L79" s="6"/>
    </row>
    <row r="80" spans="1:14" x14ac:dyDescent="0.25">
      <c r="I80" s="6"/>
      <c r="J80" s="6"/>
      <c r="K80" s="6"/>
      <c r="L80" s="6"/>
    </row>
    <row r="81" spans="1:6" x14ac:dyDescent="0.25">
      <c r="A81" s="7" t="s">
        <v>229</v>
      </c>
    </row>
    <row r="82" spans="1:6" x14ac:dyDescent="0.25">
      <c r="A82" s="15" t="s">
        <v>166</v>
      </c>
      <c r="B82" s="15" t="s">
        <v>168</v>
      </c>
      <c r="C82" s="15" t="s">
        <v>167</v>
      </c>
      <c r="D82" s="15" t="s">
        <v>169</v>
      </c>
      <c r="E82" s="16">
        <v>467000</v>
      </c>
      <c r="F82" s="16">
        <v>200000</v>
      </c>
    </row>
    <row r="83" spans="1:6" x14ac:dyDescent="0.25">
      <c r="A83" s="15" t="s">
        <v>141</v>
      </c>
      <c r="B83" s="15" t="s">
        <v>143</v>
      </c>
      <c r="C83" s="15" t="s">
        <v>142</v>
      </c>
      <c r="D83" s="15" t="s">
        <v>8</v>
      </c>
      <c r="E83" s="16">
        <v>600100</v>
      </c>
      <c r="F83" s="16">
        <v>322600</v>
      </c>
    </row>
    <row r="84" spans="1:6" x14ac:dyDescent="0.25">
      <c r="A84" s="15" t="s">
        <v>151</v>
      </c>
      <c r="B84" s="15" t="s">
        <v>153</v>
      </c>
      <c r="C84" s="15" t="s">
        <v>152</v>
      </c>
      <c r="D84" s="15" t="s">
        <v>91</v>
      </c>
      <c r="E84" s="16">
        <v>311000</v>
      </c>
      <c r="F84" s="16">
        <v>201000</v>
      </c>
    </row>
    <row r="85" spans="1:6" x14ac:dyDescent="0.25">
      <c r="A85" s="15" t="s">
        <v>160</v>
      </c>
      <c r="B85" s="15" t="s">
        <v>162</v>
      </c>
      <c r="C85" s="15" t="s">
        <v>161</v>
      </c>
      <c r="D85" s="15" t="s">
        <v>7</v>
      </c>
      <c r="E85" s="16">
        <v>270000</v>
      </c>
      <c r="F85" s="16">
        <v>140000</v>
      </c>
    </row>
    <row r="86" spans="1:6" x14ac:dyDescent="0.25">
      <c r="A86" s="15" t="s">
        <v>216</v>
      </c>
      <c r="B86" s="15" t="s">
        <v>218</v>
      </c>
      <c r="C86" s="15" t="s">
        <v>217</v>
      </c>
      <c r="D86" s="15" t="s">
        <v>65</v>
      </c>
      <c r="E86" s="16">
        <v>1046916</v>
      </c>
      <c r="F86" s="16">
        <v>280000</v>
      </c>
    </row>
    <row r="87" spans="1:6" x14ac:dyDescent="0.25">
      <c r="A87" s="15" t="s">
        <v>213</v>
      </c>
      <c r="B87" s="15" t="s">
        <v>215</v>
      </c>
      <c r="C87" s="15" t="s">
        <v>214</v>
      </c>
      <c r="D87" s="15" t="s">
        <v>7</v>
      </c>
      <c r="E87" s="16">
        <v>620000</v>
      </c>
      <c r="F87" s="16">
        <v>350000</v>
      </c>
    </row>
  </sheetData>
  <sortState ref="A20:M55">
    <sortCondition descending="1" ref="M20:M55"/>
  </sortState>
  <mergeCells count="3">
    <mergeCell ref="A4:C4"/>
    <mergeCell ref="A19:C19"/>
    <mergeCell ref="A57:C57"/>
  </mergeCells>
  <pageMargins left="0.7" right="0.7" top="0.78740157499999996" bottom="0.78740157499999996" header="0.3" footer="0.3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1516</vt:lpstr>
    </vt:vector>
  </TitlesOfParts>
  <Company>ASD Software,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Čáslavka</dc:creator>
  <cp:lastModifiedBy>Zuzana Zahradníčková</cp:lastModifiedBy>
  <cp:lastPrinted>2026-03-30T06:19:54Z</cp:lastPrinted>
  <dcterms:created xsi:type="dcterms:W3CDTF">2025-09-24T14:00:39Z</dcterms:created>
  <dcterms:modified xsi:type="dcterms:W3CDTF">2026-04-07T08:50:40Z</dcterms:modified>
</cp:coreProperties>
</file>