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z.zahradnickova\Documents\WEB MK\2024 web\festivaly 2024 výsledky\"/>
    </mc:Choice>
  </mc:AlternateContent>
  <xr:revisionPtr revIDLastSave="0" documentId="13_ncr:1_{91E8F956-4FD2-47CC-88A2-FF8E9C69AB7B}" xr6:coauthVersionLast="36" xr6:coauthVersionMax="36" xr10:uidLastSave="{00000000-0000-0000-0000-000000000000}"/>
  <bookViews>
    <workbookView xWindow="720" yWindow="420" windowWidth="17955" windowHeight="11475" xr2:uid="{00000000-000D-0000-FFFF-FFFF00000000}"/>
  </bookViews>
  <sheets>
    <sheet name="výsledky 2024" sheetId="5" r:id="rId1"/>
  </sheets>
  <definedNames>
    <definedName name="_xlnm.Print_Area" localSheetId="0">'výsledky 2024'!#REF!</definedName>
  </definedNames>
  <calcPr calcId="191029"/>
</workbook>
</file>

<file path=xl/calcChain.xml><?xml version="1.0" encoding="utf-8"?>
<calcChain xmlns="http://schemas.openxmlformats.org/spreadsheetml/2006/main">
  <c r="K6" i="5" l="1"/>
  <c r="K44" i="5" l="1"/>
  <c r="K36" i="5"/>
  <c r="K41" i="5"/>
  <c r="K37" i="5"/>
  <c r="K35" i="5"/>
  <c r="K23" i="5"/>
  <c r="K24" i="5"/>
  <c r="K29" i="5"/>
  <c r="K25" i="5"/>
  <c r="K27" i="5"/>
  <c r="K31" i="5"/>
  <c r="K28" i="5"/>
  <c r="K21" i="5"/>
  <c r="K15" i="5"/>
  <c r="K18" i="5"/>
  <c r="K16" i="5"/>
  <c r="K14" i="5"/>
  <c r="K8" i="5"/>
  <c r="K7" i="5"/>
  <c r="K46" i="5" s="1"/>
  <c r="K9" i="5"/>
</calcChain>
</file>

<file path=xl/sharedStrings.xml><?xml version="1.0" encoding="utf-8"?>
<sst xmlns="http://schemas.openxmlformats.org/spreadsheetml/2006/main" count="116" uniqueCount="115">
  <si>
    <t>Pražské jaro, o. p. s.</t>
  </si>
  <si>
    <t>Smetanova Litomyšl, o. p. s.</t>
  </si>
  <si>
    <t>Čtyři dny, z. s.</t>
  </si>
  <si>
    <t>Společnost GASPARD</t>
  </si>
  <si>
    <t>Univerzita Tomáše Bati ve Zlíně, Fakulta multimediálních komunikací</t>
  </si>
  <si>
    <t>Společenské centrum Trutnovska pro kulturu a volný čas, p. o.</t>
  </si>
  <si>
    <t>REGIONY Mezinárodní divadelní festival Hradec Králové</t>
  </si>
  <si>
    <t>MK-S 13384/2023 OUKKO</t>
  </si>
  <si>
    <t>Mezinárodní hudební festival Lípa Musica 2024 – 23. ročník</t>
  </si>
  <si>
    <t>MK-S 13390/2023 OUKKO</t>
  </si>
  <si>
    <t>Zlin Design Week 2024</t>
  </si>
  <si>
    <t>MK-S 13400/2023 OUKKO</t>
  </si>
  <si>
    <t>MK-S 13456/2023 OUKKO</t>
  </si>
  <si>
    <t>MK-S 13461/2023 OUKKO</t>
  </si>
  <si>
    <t>MK-S 13470/2023 OUKKO</t>
  </si>
  <si>
    <t xml:space="preserve">Festival KoresponDance 2024 </t>
  </si>
  <si>
    <t>Signal Festival 2024</t>
  </si>
  <si>
    <t>MK-S 13548/2023 OUKKO</t>
  </si>
  <si>
    <t>Cena Jindřicha Chalupeckého 2024</t>
  </si>
  <si>
    <t>MK-S 13734/2023 OUKKO</t>
  </si>
  <si>
    <t>Designblok, Prague International Design Festival</t>
  </si>
  <si>
    <t>MK-S 13735/2023 OUKKO</t>
  </si>
  <si>
    <t>Fotograf Festival #14 EAST-WEST</t>
  </si>
  <si>
    <t>MK-S 13737/2023 OUKKO</t>
  </si>
  <si>
    <t>LANDSCAPE FESTIVAL PRAHA 2024 | CESTA Z MĚSTA</t>
  </si>
  <si>
    <t>MK-S 13740/2023 OUKKO</t>
  </si>
  <si>
    <t>MK-S 13741/2023 OUKKO</t>
  </si>
  <si>
    <t>Den architektury 2024</t>
  </si>
  <si>
    <t>MK-S 13750/2023 OUKKO</t>
  </si>
  <si>
    <t>32. ROČNÍK MEZINÁRODNÍHO FESTIVALU DIVADLO</t>
  </si>
  <si>
    <t>MK-S 13751/2023 OUKKO</t>
  </si>
  <si>
    <t>MK-S 13770/2023 OUKKO</t>
  </si>
  <si>
    <t>MK-S 13759/2023 OUKKO</t>
  </si>
  <si>
    <t>Divadelní svět Brno</t>
  </si>
  <si>
    <t>MK-S 13763/2023 OUKKO</t>
  </si>
  <si>
    <t>Měsíc autorského čtení 2024</t>
  </si>
  <si>
    <t>Větrné mlýny</t>
  </si>
  <si>
    <t>MK-S 13860/2023 OUKKO</t>
  </si>
  <si>
    <t>MK-S 13863/2023 OUKKO</t>
  </si>
  <si>
    <t>TANEC PRAHA 2024 - 36. ročník</t>
  </si>
  <si>
    <t>MK-S 13866/2023 OUKKO</t>
  </si>
  <si>
    <t>Janáček Brno 2024</t>
  </si>
  <si>
    <t>Národní divadlo Brno</t>
  </si>
  <si>
    <t>MK-S 13875/2023 OUKKO</t>
  </si>
  <si>
    <t>Mezinárodní hudební festival Pražské jaro 2024</t>
  </si>
  <si>
    <t>MK-S 13877/2023 OUKKO</t>
  </si>
  <si>
    <t>Mezinárodní hudební festival Leoše Janáčka 2024 - ROK ČESKÉ HUDBY 2024  - Smetana a Janáček - dva protipóly české hudby</t>
  </si>
  <si>
    <t>Letní Letná - mezinárodní festival nového cirkusu a divadla</t>
  </si>
  <si>
    <t>MK-S 13881/2023 OUKKO</t>
  </si>
  <si>
    <t>MK-S 14172/2023 OUKKO</t>
  </si>
  <si>
    <t>66. ročník Národního festivalu Smetanova Litomyšl 2024</t>
  </si>
  <si>
    <t xml:space="preserve">26. ročník MHF České doteky hudby </t>
  </si>
  <si>
    <t>MK-S 14182/2023 OUKKO</t>
  </si>
  <si>
    <t>SPV Art s.r.o.</t>
  </si>
  <si>
    <t>33. ročník Festivalu Krumlov</t>
  </si>
  <si>
    <t>MK-S 14187/2023 OUKKO</t>
  </si>
  <si>
    <t>Lednicko-valtický hudební festival</t>
  </si>
  <si>
    <t>MK-S 14206/2023 OUKKO</t>
  </si>
  <si>
    <t>Cirk-UFF, Mezinárodní festival nového cirkusu</t>
  </si>
  <si>
    <t>MK-S 14215/2023 OUKKO</t>
  </si>
  <si>
    <t>MHF Dvořákova Praha 2024</t>
  </si>
  <si>
    <t>MK-S 14218/2023 OUKKO</t>
  </si>
  <si>
    <t>MK-S 14225/2023 OUKKO</t>
  </si>
  <si>
    <t>XXIX. Ročník MHF 13 měst Concentus Moraviae</t>
  </si>
  <si>
    <t>27. DIVADELNÍ FLORA</t>
  </si>
  <si>
    <t>Flora Theatre Festival</t>
  </si>
  <si>
    <t>Klicperovo divadlo</t>
  </si>
  <si>
    <t>Mezinárodní festival DIVADLO Plzeň</t>
  </si>
  <si>
    <t>Pražský divadelní festival německého jazyka, 29. ročník</t>
  </si>
  <si>
    <t>THEATER.cz</t>
  </si>
  <si>
    <t>Centrum choreografického rozvoje SE.S.TA</t>
  </si>
  <si>
    <t>Tanec Praha</t>
  </si>
  <si>
    <t>Architektura</t>
  </si>
  <si>
    <t>Místa činu</t>
  </si>
  <si>
    <t>Čtyři dny</t>
  </si>
  <si>
    <t>Fotograf 07</t>
  </si>
  <si>
    <t>KRUH</t>
  </si>
  <si>
    <t>Profil Media</t>
  </si>
  <si>
    <t>Signal Productions</t>
  </si>
  <si>
    <t>Společnost Jindřicha Chalupeckého</t>
  </si>
  <si>
    <t>29. mezinárodní knižní veletrh a literární festival SVĚT KNIHY PRAHA 2024 - programová část</t>
  </si>
  <si>
    <t>Svět knihy</t>
  </si>
  <si>
    <t>Akademie klasické hudby</t>
  </si>
  <si>
    <t>21. ročník Svatováclavského hudebního festivalu</t>
  </si>
  <si>
    <t>Svatováclavský hudební festival</t>
  </si>
  <si>
    <t>MK-S 14241/2023 OUKKO</t>
  </si>
  <si>
    <t>České doteky hudby</t>
  </si>
  <si>
    <t xml:space="preserve">LVHF </t>
  </si>
  <si>
    <t>Janáčkův máj</t>
  </si>
  <si>
    <t>Hudbaznojmo</t>
  </si>
  <si>
    <t>Bohemorum</t>
  </si>
  <si>
    <t>MK-S 14246/2023 OUKKO</t>
  </si>
  <si>
    <t>Mezinárodní centrum slovanské hudby</t>
  </si>
  <si>
    <t>náklady 2024</t>
  </si>
  <si>
    <t>požadavky 2024</t>
  </si>
  <si>
    <t xml:space="preserve">4 + 4 dny v pohybu </t>
  </si>
  <si>
    <t xml:space="preserve">Hudební festival Znojmo 2024 </t>
  </si>
  <si>
    <t>body celkem</t>
  </si>
  <si>
    <t>kritA</t>
  </si>
  <si>
    <t>kritB</t>
  </si>
  <si>
    <t>kritC</t>
  </si>
  <si>
    <t xml:space="preserve">Výsledky programu státní podpory festivalů profesionálního umění pro rok 2024 </t>
  </si>
  <si>
    <t>Oblast divadla</t>
  </si>
  <si>
    <t>Koeficient</t>
  </si>
  <si>
    <r>
      <rPr>
        <b/>
        <sz val="11"/>
        <color theme="1"/>
        <rFont val="Calibri"/>
        <family val="2"/>
        <charset val="238"/>
        <scheme val="minor"/>
      </rPr>
      <t>dorovnání                do úrovně závazku z memoranda</t>
    </r>
    <r>
      <rPr>
        <sz val="11"/>
        <color theme="1"/>
        <rFont val="Calibri"/>
        <family val="2"/>
        <charset val="238"/>
        <scheme val="minor"/>
      </rPr>
      <t xml:space="preserve"> 3 000 000</t>
    </r>
  </si>
  <si>
    <t>Oblast literatury</t>
  </si>
  <si>
    <t>Oblast výtvarného umění</t>
  </si>
  <si>
    <t>Oblast tance</t>
  </si>
  <si>
    <t>Oblast klasické hudby</t>
  </si>
  <si>
    <t>žadatel</t>
  </si>
  <si>
    <t>název projektu</t>
  </si>
  <si>
    <r>
      <rPr>
        <b/>
        <sz val="11"/>
        <color theme="1"/>
        <rFont val="Calibri"/>
        <family val="2"/>
        <charset val="238"/>
        <scheme val="minor"/>
      </rPr>
      <t>dorovnání                do úrovně závazku z  memoranda</t>
    </r>
    <r>
      <rPr>
        <sz val="11"/>
        <color theme="1"/>
        <rFont val="Calibri"/>
        <family val="2"/>
        <charset val="238"/>
        <scheme val="minor"/>
      </rPr>
      <t xml:space="preserve"> 6 000 000</t>
    </r>
  </si>
  <si>
    <r>
      <t xml:space="preserve">celková výše dotace                               </t>
    </r>
    <r>
      <rPr>
        <b/>
        <sz val="11"/>
        <color rgb="FFFF0000"/>
        <rFont val="Calibri"/>
        <family val="2"/>
        <charset val="238"/>
        <scheme val="minor"/>
      </rPr>
      <t>15 000 000</t>
    </r>
  </si>
  <si>
    <r>
      <t xml:space="preserve">celková výše dotace                               </t>
    </r>
    <r>
      <rPr>
        <b/>
        <sz val="11"/>
        <color rgb="FFFF0000"/>
        <rFont val="Calibri"/>
        <family val="2"/>
        <charset val="238"/>
        <scheme val="minor"/>
      </rPr>
      <t>30 000 000</t>
    </r>
  </si>
  <si>
    <t>přidělená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</si>
</sst>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0.0"/>
    <numFmt numFmtId="165" formatCode="#,##0\ _K_č"/>
    <numFmt numFmtId="166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/>
    <xf numFmtId="0" fontId="0" fillId="0" borderId="0" xfId="0"/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3" fontId="0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1" xfId="0" applyFont="1" applyBorder="1"/>
    <xf numFmtId="0" fontId="4" fillId="0" borderId="0" xfId="0" applyFont="1"/>
    <xf numFmtId="165" fontId="4" fillId="0" borderId="0" xfId="0" applyNumberFormat="1" applyFont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/>
    <xf numFmtId="3" fontId="3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0" xfId="0" applyNumberForma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14" fillId="0" borderId="0" xfId="0" applyFont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165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165" fontId="3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wrapText="1"/>
    </xf>
    <xf numFmtId="0" fontId="0" fillId="4" borderId="4" xfId="0" applyFont="1" applyFill="1" applyBorder="1" applyAlignment="1">
      <alignment wrapText="1"/>
    </xf>
    <xf numFmtId="3" fontId="0" fillId="3" borderId="4" xfId="0" applyNumberFormat="1" applyFont="1" applyFill="1" applyBorder="1" applyAlignment="1">
      <alignment horizontal="center" shrinkToFit="1"/>
    </xf>
    <xf numFmtId="3" fontId="2" fillId="3" borderId="4" xfId="0" applyNumberFormat="1" applyFont="1" applyFill="1" applyBorder="1" applyAlignment="1">
      <alignment horizontal="center" shrinkToFit="1"/>
    </xf>
    <xf numFmtId="0" fontId="0" fillId="3" borderId="1" xfId="0" applyFont="1" applyFill="1" applyBorder="1" applyAlignment="1">
      <alignment wrapText="1"/>
    </xf>
    <xf numFmtId="3" fontId="0" fillId="3" borderId="1" xfId="0" applyNumberFormat="1" applyFont="1" applyFill="1" applyBorder="1" applyAlignment="1">
      <alignment horizontal="center" shrinkToFit="1"/>
    </xf>
    <xf numFmtId="3" fontId="1" fillId="3" borderId="1" xfId="0" applyNumberFormat="1" applyFont="1" applyFill="1" applyBorder="1" applyAlignment="1">
      <alignment horizontal="center" shrinkToFit="1"/>
    </xf>
    <xf numFmtId="0" fontId="3" fillId="3" borderId="1" xfId="0" applyFont="1" applyFill="1" applyBorder="1" applyAlignment="1">
      <alignment wrapText="1"/>
    </xf>
    <xf numFmtId="3" fontId="0" fillId="3" borderId="1" xfId="0" applyNumberFormat="1" applyFont="1" applyFill="1" applyBorder="1" applyAlignment="1" applyProtection="1">
      <alignment horizontal="center" shrinkToFit="1"/>
      <protection locked="0"/>
    </xf>
    <xf numFmtId="3" fontId="1" fillId="3" borderId="1" xfId="0" applyNumberFormat="1" applyFont="1" applyFill="1" applyBorder="1" applyAlignment="1" applyProtection="1">
      <alignment horizontal="center" shrinkToFit="1"/>
      <protection locked="0"/>
    </xf>
    <xf numFmtId="3" fontId="3" fillId="3" borderId="1" xfId="0" applyNumberFormat="1" applyFont="1" applyFill="1" applyBorder="1" applyAlignment="1">
      <alignment horizontal="center" shrinkToFit="1"/>
    </xf>
    <xf numFmtId="3" fontId="2" fillId="3" borderId="1" xfId="0" applyNumberFormat="1" applyFont="1" applyFill="1" applyBorder="1" applyAlignment="1">
      <alignment horizontal="center" shrinkToFit="1"/>
    </xf>
    <xf numFmtId="2" fontId="8" fillId="3" borderId="1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65" fontId="0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6" fontId="15" fillId="2" borderId="0" xfId="0" applyNumberFormat="1" applyFont="1" applyFill="1" applyAlignment="1">
      <alignment wrapText="1"/>
    </xf>
    <xf numFmtId="166" fontId="15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2" fontId="9" fillId="0" borderId="7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0" fontId="0" fillId="0" borderId="0" xfId="0" applyFont="1" applyFill="1"/>
    <xf numFmtId="2" fontId="12" fillId="0" borderId="5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97AF-AA84-41B3-AC1A-FACE7BDC10C0}">
  <dimension ref="A1:T203"/>
  <sheetViews>
    <sheetView tabSelected="1" topLeftCell="B1" zoomScale="85" zoomScaleNormal="85" zoomScaleSheetLayoutView="70" workbookViewId="0">
      <selection activeCell="B6" sqref="B6"/>
    </sheetView>
  </sheetViews>
  <sheetFormatPr defaultColWidth="9.140625" defaultRowHeight="15" x14ac:dyDescent="0.25"/>
  <cols>
    <col min="1" max="1" width="11.42578125" style="2" hidden="1" customWidth="1"/>
    <col min="2" max="2" width="24.140625" style="2" customWidth="1"/>
    <col min="3" max="3" width="25" style="2" customWidth="1"/>
    <col min="4" max="4" width="14.85546875" style="3" customWidth="1"/>
    <col min="5" max="5" width="12.85546875" style="2" customWidth="1"/>
    <col min="6" max="6" width="8.85546875" style="2" customWidth="1"/>
    <col min="7" max="7" width="6.5703125" style="47" customWidth="1"/>
    <col min="8" max="8" width="6.28515625" style="47" customWidth="1"/>
    <col min="9" max="9" width="7.140625" style="47" customWidth="1"/>
    <col min="10" max="10" width="12" style="47" customWidth="1"/>
    <col min="11" max="11" width="22.7109375" style="11" customWidth="1"/>
    <col min="12" max="12" width="12.140625" style="2" customWidth="1"/>
    <col min="13" max="13" width="21.42578125" style="30" customWidth="1"/>
    <col min="14" max="14" width="13.28515625" style="26" customWidth="1"/>
    <col min="15" max="16" width="13.85546875" style="2" customWidth="1"/>
    <col min="17" max="16384" width="9.140625" style="2"/>
  </cols>
  <sheetData>
    <row r="1" spans="1:16" ht="21" x14ac:dyDescent="0.35">
      <c r="B1" s="101" t="s">
        <v>101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48"/>
      <c r="O1" s="48"/>
    </row>
    <row r="2" spans="1:16" ht="21" x14ac:dyDescent="0.3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48"/>
      <c r="O2" s="48"/>
    </row>
    <row r="3" spans="1:16" ht="9" customHeight="1" x14ac:dyDescent="0.3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48"/>
      <c r="O3" s="48"/>
    </row>
    <row r="4" spans="1:16" ht="36.6" customHeight="1" x14ac:dyDescent="0.25">
      <c r="B4" s="49" t="s">
        <v>109</v>
      </c>
      <c r="C4" s="50" t="s">
        <v>110</v>
      </c>
      <c r="D4" s="51" t="s">
        <v>93</v>
      </c>
      <c r="E4" s="52" t="s">
        <v>94</v>
      </c>
      <c r="F4" s="50" t="s">
        <v>97</v>
      </c>
      <c r="G4" s="49" t="s">
        <v>98</v>
      </c>
      <c r="H4" s="49" t="s">
        <v>99</v>
      </c>
      <c r="I4" s="49" t="s">
        <v>100</v>
      </c>
      <c r="J4" s="50" t="s">
        <v>103</v>
      </c>
      <c r="K4" s="53" t="s">
        <v>114</v>
      </c>
      <c r="L4" s="28"/>
      <c r="M4" s="27"/>
      <c r="N4" s="35"/>
      <c r="O4" s="27"/>
    </row>
    <row r="5" spans="1:16" ht="27.95" customHeight="1" x14ac:dyDescent="0.25">
      <c r="B5" s="13" t="s">
        <v>102</v>
      </c>
      <c r="C5" s="19"/>
      <c r="D5" s="32"/>
      <c r="E5" s="33"/>
      <c r="F5" s="28"/>
      <c r="G5" s="34"/>
      <c r="H5" s="34"/>
      <c r="I5" s="34"/>
      <c r="J5" s="28"/>
      <c r="K5" s="31"/>
      <c r="L5" s="28"/>
      <c r="M5" s="2"/>
      <c r="N5" s="36"/>
      <c r="O5" s="9"/>
    </row>
    <row r="6" spans="1:16" s="5" customFormat="1" ht="75" customHeight="1" x14ac:dyDescent="0.25">
      <c r="A6" s="22" t="s">
        <v>28</v>
      </c>
      <c r="B6" s="54" t="s">
        <v>42</v>
      </c>
      <c r="C6" s="54" t="s">
        <v>41</v>
      </c>
      <c r="D6" s="55">
        <v>53049000</v>
      </c>
      <c r="E6" s="56">
        <v>15000000</v>
      </c>
      <c r="F6" s="104">
        <v>97</v>
      </c>
      <c r="G6" s="69">
        <v>38.75</v>
      </c>
      <c r="H6" s="69">
        <v>14</v>
      </c>
      <c r="I6" s="69">
        <v>44.25</v>
      </c>
      <c r="J6" s="69">
        <v>0.8</v>
      </c>
      <c r="K6" s="23">
        <f t="shared" ref="K6:K9" si="0">E6*J6</f>
        <v>12000000</v>
      </c>
      <c r="L6" s="73" t="s">
        <v>104</v>
      </c>
      <c r="M6" s="74" t="s">
        <v>112</v>
      </c>
      <c r="P6" s="20"/>
    </row>
    <row r="7" spans="1:16" s="5" customFormat="1" x14ac:dyDescent="0.25">
      <c r="A7" s="22" t="s">
        <v>30</v>
      </c>
      <c r="B7" s="57" t="s">
        <v>42</v>
      </c>
      <c r="C7" s="58" t="s">
        <v>33</v>
      </c>
      <c r="D7" s="59">
        <v>21360000</v>
      </c>
      <c r="E7" s="60">
        <v>8500000</v>
      </c>
      <c r="F7" s="105">
        <v>96.75</v>
      </c>
      <c r="G7" s="70">
        <v>38.5</v>
      </c>
      <c r="H7" s="70">
        <v>14</v>
      </c>
      <c r="I7" s="70">
        <v>44.25</v>
      </c>
      <c r="J7" s="70">
        <v>0.8</v>
      </c>
      <c r="K7" s="71">
        <f t="shared" si="0"/>
        <v>6800000</v>
      </c>
    </row>
    <row r="8" spans="1:16" s="5" customFormat="1" ht="47.45" customHeight="1" x14ac:dyDescent="0.25">
      <c r="A8" s="22" t="s">
        <v>32</v>
      </c>
      <c r="B8" s="61" t="s">
        <v>69</v>
      </c>
      <c r="C8" s="61" t="s">
        <v>68</v>
      </c>
      <c r="D8" s="62">
        <v>16365000</v>
      </c>
      <c r="E8" s="63">
        <v>7500000</v>
      </c>
      <c r="F8" s="106">
        <v>96</v>
      </c>
      <c r="G8" s="72">
        <v>39</v>
      </c>
      <c r="H8" s="72">
        <v>13.75</v>
      </c>
      <c r="I8" s="72">
        <v>43.25</v>
      </c>
      <c r="J8" s="72">
        <v>0.8</v>
      </c>
      <c r="K8" s="24">
        <f t="shared" si="0"/>
        <v>6000000</v>
      </c>
    </row>
    <row r="9" spans="1:16" s="5" customFormat="1" ht="47.1" customHeight="1" x14ac:dyDescent="0.25">
      <c r="A9" s="22" t="s">
        <v>34</v>
      </c>
      <c r="B9" s="61" t="s">
        <v>67</v>
      </c>
      <c r="C9" s="64" t="s">
        <v>29</v>
      </c>
      <c r="D9" s="65">
        <v>17355000</v>
      </c>
      <c r="E9" s="66">
        <v>10000000</v>
      </c>
      <c r="F9" s="106">
        <v>90.75</v>
      </c>
      <c r="G9" s="72">
        <v>36.25</v>
      </c>
      <c r="H9" s="72">
        <v>13.5</v>
      </c>
      <c r="I9" s="72">
        <v>41</v>
      </c>
      <c r="J9" s="72">
        <v>0.7</v>
      </c>
      <c r="K9" s="24">
        <f t="shared" si="0"/>
        <v>7000000</v>
      </c>
    </row>
    <row r="10" spans="1:16" s="5" customFormat="1" ht="44.45" customHeight="1" x14ac:dyDescent="0.25">
      <c r="A10" s="6" t="s">
        <v>43</v>
      </c>
      <c r="B10" s="64" t="s">
        <v>66</v>
      </c>
      <c r="C10" s="64" t="s">
        <v>6</v>
      </c>
      <c r="D10" s="67">
        <v>10900000</v>
      </c>
      <c r="E10" s="68">
        <v>6499000</v>
      </c>
      <c r="F10" s="106">
        <v>90</v>
      </c>
      <c r="G10" s="72">
        <v>36</v>
      </c>
      <c r="H10" s="72">
        <v>13</v>
      </c>
      <c r="I10" s="72">
        <v>41</v>
      </c>
      <c r="J10" s="72">
        <v>0.7</v>
      </c>
      <c r="K10" s="24">
        <v>4549000</v>
      </c>
      <c r="L10" s="20"/>
    </row>
    <row r="11" spans="1:16" s="5" customFormat="1" ht="21" customHeight="1" x14ac:dyDescent="0.25">
      <c r="A11" s="22" t="s">
        <v>7</v>
      </c>
      <c r="B11" s="61" t="s">
        <v>65</v>
      </c>
      <c r="C11" s="61" t="s">
        <v>64</v>
      </c>
      <c r="D11" s="62">
        <v>10975000</v>
      </c>
      <c r="E11" s="63">
        <v>6435000</v>
      </c>
      <c r="F11" s="106">
        <v>88.75</v>
      </c>
      <c r="G11" s="72">
        <v>36.25</v>
      </c>
      <c r="H11" s="72">
        <v>12.5</v>
      </c>
      <c r="I11" s="72">
        <v>40</v>
      </c>
      <c r="J11" s="72">
        <v>0.65</v>
      </c>
      <c r="K11" s="24">
        <v>4183000</v>
      </c>
      <c r="L11" s="20"/>
    </row>
    <row r="12" spans="1:16" x14ac:dyDescent="0.25">
      <c r="B12" s="19"/>
      <c r="C12" s="19"/>
      <c r="D12" s="12"/>
      <c r="E12" s="11"/>
      <c r="F12" s="107"/>
      <c r="G12" s="46"/>
      <c r="H12" s="46"/>
      <c r="I12" s="46"/>
      <c r="J12" s="46"/>
      <c r="L12" s="1"/>
      <c r="M12" s="2"/>
      <c r="N12" s="2"/>
    </row>
    <row r="13" spans="1:16" x14ac:dyDescent="0.25">
      <c r="B13" s="21" t="s">
        <v>107</v>
      </c>
      <c r="C13" s="21"/>
      <c r="D13" s="14"/>
      <c r="E13" s="11"/>
      <c r="F13" s="107"/>
      <c r="G13" s="46"/>
      <c r="H13" s="46"/>
      <c r="I13" s="46"/>
      <c r="J13" s="46"/>
      <c r="L13" s="1"/>
      <c r="M13" s="2"/>
      <c r="N13" s="2"/>
    </row>
    <row r="14" spans="1:16" s="5" customFormat="1" x14ac:dyDescent="0.25">
      <c r="A14" s="10" t="s">
        <v>17</v>
      </c>
      <c r="B14" s="64" t="s">
        <v>2</v>
      </c>
      <c r="C14" s="64" t="s">
        <v>95</v>
      </c>
      <c r="D14" s="75">
        <v>4750000</v>
      </c>
      <c r="E14" s="76">
        <v>3070000</v>
      </c>
      <c r="F14" s="108">
        <v>91</v>
      </c>
      <c r="G14" s="72">
        <v>35.6</v>
      </c>
      <c r="H14" s="72">
        <v>13.6</v>
      </c>
      <c r="I14" s="78">
        <v>41.8</v>
      </c>
      <c r="J14" s="79">
        <v>0.8</v>
      </c>
      <c r="K14" s="24">
        <f>E14*J14</f>
        <v>2456000</v>
      </c>
    </row>
    <row r="15" spans="1:16" s="5" customFormat="1" ht="30" x14ac:dyDescent="0.25">
      <c r="A15" s="10" t="s">
        <v>13</v>
      </c>
      <c r="B15" s="64" t="s">
        <v>71</v>
      </c>
      <c r="C15" s="64" t="s">
        <v>39</v>
      </c>
      <c r="D15" s="75">
        <v>19100000</v>
      </c>
      <c r="E15" s="76">
        <v>9900000</v>
      </c>
      <c r="F15" s="108">
        <v>86.4</v>
      </c>
      <c r="G15" s="72">
        <v>31.8</v>
      </c>
      <c r="H15" s="72">
        <v>13.4</v>
      </c>
      <c r="I15" s="78">
        <v>41.2</v>
      </c>
      <c r="J15" s="79">
        <v>0.75</v>
      </c>
      <c r="K15" s="24">
        <f>E15*J15</f>
        <v>7425000</v>
      </c>
    </row>
    <row r="16" spans="1:16" s="5" customFormat="1" ht="46.5" customHeight="1" x14ac:dyDescent="0.25">
      <c r="A16" s="10" t="s">
        <v>59</v>
      </c>
      <c r="B16" s="64" t="s">
        <v>5</v>
      </c>
      <c r="C16" s="64" t="s">
        <v>58</v>
      </c>
      <c r="D16" s="23">
        <v>5212000</v>
      </c>
      <c r="E16" s="76">
        <v>2300000</v>
      </c>
      <c r="F16" s="108">
        <v>83.6</v>
      </c>
      <c r="G16" s="72">
        <v>31</v>
      </c>
      <c r="H16" s="72">
        <v>12.6</v>
      </c>
      <c r="I16" s="78">
        <v>40</v>
      </c>
      <c r="J16" s="79">
        <v>0.7</v>
      </c>
      <c r="K16" s="24">
        <f>E16*J16</f>
        <v>1610000</v>
      </c>
    </row>
    <row r="17" spans="1:14" s="5" customFormat="1" ht="30.95" customHeight="1" x14ac:dyDescent="0.25">
      <c r="A17" s="10" t="s">
        <v>38</v>
      </c>
      <c r="B17" s="64" t="s">
        <v>70</v>
      </c>
      <c r="C17" s="64" t="s">
        <v>15</v>
      </c>
      <c r="D17" s="77">
        <v>8750000</v>
      </c>
      <c r="E17" s="76">
        <v>4570000</v>
      </c>
      <c r="F17" s="108">
        <v>82.6</v>
      </c>
      <c r="G17" s="72">
        <v>29.6</v>
      </c>
      <c r="H17" s="72">
        <v>13</v>
      </c>
      <c r="I17" s="78">
        <v>40</v>
      </c>
      <c r="J17" s="79">
        <v>0.65</v>
      </c>
      <c r="K17" s="24">
        <v>2971000</v>
      </c>
    </row>
    <row r="18" spans="1:14" s="5" customFormat="1" ht="44.1" customHeight="1" x14ac:dyDescent="0.25">
      <c r="A18" s="10" t="s">
        <v>40</v>
      </c>
      <c r="B18" s="64" t="s">
        <v>3</v>
      </c>
      <c r="C18" s="64" t="s">
        <v>47</v>
      </c>
      <c r="D18" s="75">
        <v>37570000</v>
      </c>
      <c r="E18" s="76">
        <v>10020000</v>
      </c>
      <c r="F18" s="108">
        <v>80.800000000000011</v>
      </c>
      <c r="G18" s="72">
        <v>30</v>
      </c>
      <c r="H18" s="72">
        <v>12.2</v>
      </c>
      <c r="I18" s="78">
        <v>38.6</v>
      </c>
      <c r="J18" s="79">
        <v>0.65</v>
      </c>
      <c r="K18" s="24">
        <f>E18*J18</f>
        <v>6513000</v>
      </c>
    </row>
    <row r="19" spans="1:14" x14ac:dyDescent="0.25">
      <c r="B19" s="19"/>
      <c r="C19" s="19"/>
      <c r="D19" s="12"/>
      <c r="E19" s="18"/>
      <c r="F19" s="107"/>
      <c r="G19" s="46"/>
      <c r="H19" s="46"/>
      <c r="I19" s="46"/>
      <c r="J19" s="46"/>
      <c r="L19" s="1"/>
      <c r="M19" s="2"/>
      <c r="N19" s="2"/>
    </row>
    <row r="20" spans="1:14" x14ac:dyDescent="0.25">
      <c r="B20" s="15" t="s">
        <v>108</v>
      </c>
      <c r="C20" s="15"/>
      <c r="D20" s="16"/>
      <c r="E20" s="11"/>
      <c r="F20" s="107"/>
      <c r="G20" s="46"/>
      <c r="H20" s="46"/>
      <c r="I20" s="46"/>
      <c r="J20" s="46"/>
      <c r="L20" s="1"/>
      <c r="M20" s="2"/>
      <c r="N20" s="2"/>
    </row>
    <row r="21" spans="1:14" s="5" customFormat="1" ht="84.6" customHeight="1" x14ac:dyDescent="0.25">
      <c r="A21" s="10" t="s">
        <v>45</v>
      </c>
      <c r="B21" s="64" t="s">
        <v>0</v>
      </c>
      <c r="C21" s="64" t="s">
        <v>44</v>
      </c>
      <c r="D21" s="80">
        <v>85183000</v>
      </c>
      <c r="E21" s="76">
        <v>30000000</v>
      </c>
      <c r="F21" s="109">
        <v>96.125</v>
      </c>
      <c r="G21" s="82">
        <v>37.5</v>
      </c>
      <c r="H21" s="82">
        <v>14.375</v>
      </c>
      <c r="I21" s="82">
        <v>44.25</v>
      </c>
      <c r="J21" s="82">
        <v>0.8</v>
      </c>
      <c r="K21" s="7">
        <f t="shared" ref="K21:K31" si="1">E21*J21</f>
        <v>24000000</v>
      </c>
      <c r="L21" s="73" t="s">
        <v>111</v>
      </c>
      <c r="M21" s="74" t="s">
        <v>113</v>
      </c>
    </row>
    <row r="22" spans="1:14" s="5" customFormat="1" x14ac:dyDescent="0.25">
      <c r="A22" s="10" t="s">
        <v>61</v>
      </c>
      <c r="B22" s="64" t="s">
        <v>82</v>
      </c>
      <c r="C22" s="64" t="s">
        <v>60</v>
      </c>
      <c r="D22" s="81">
        <v>63380494</v>
      </c>
      <c r="E22" s="76">
        <v>23827494</v>
      </c>
      <c r="F22" s="110">
        <v>95</v>
      </c>
      <c r="G22" s="83">
        <v>37.375</v>
      </c>
      <c r="H22" s="83">
        <v>14.25</v>
      </c>
      <c r="I22" s="83">
        <v>43.375</v>
      </c>
      <c r="J22" s="83">
        <v>0.8</v>
      </c>
      <c r="K22" s="24">
        <v>19062000</v>
      </c>
      <c r="L22" s="29"/>
    </row>
    <row r="23" spans="1:14" s="5" customFormat="1" ht="56.45" customHeight="1" x14ac:dyDescent="0.25">
      <c r="A23" s="25" t="s">
        <v>9</v>
      </c>
      <c r="B23" s="64" t="s">
        <v>1</v>
      </c>
      <c r="C23" s="64" t="s">
        <v>50</v>
      </c>
      <c r="D23" s="80">
        <v>56400000</v>
      </c>
      <c r="E23" s="76">
        <v>18000000</v>
      </c>
      <c r="F23" s="109">
        <v>94.428571428571431</v>
      </c>
      <c r="G23" s="82">
        <v>37.285714285714285</v>
      </c>
      <c r="H23" s="82">
        <v>14.142857142857142</v>
      </c>
      <c r="I23" s="82">
        <v>43</v>
      </c>
      <c r="J23" s="82">
        <v>0.8</v>
      </c>
      <c r="K23" s="24">
        <f t="shared" si="1"/>
        <v>14400000</v>
      </c>
      <c r="L23" s="29"/>
    </row>
    <row r="24" spans="1:14" s="5" customFormat="1" ht="30" x14ac:dyDescent="0.25">
      <c r="A24" s="10" t="s">
        <v>52</v>
      </c>
      <c r="B24" s="64" t="s">
        <v>92</v>
      </c>
      <c r="C24" s="64" t="s">
        <v>63</v>
      </c>
      <c r="D24" s="80">
        <v>14230000</v>
      </c>
      <c r="E24" s="76">
        <v>4800000</v>
      </c>
      <c r="F24" s="109">
        <v>93.25</v>
      </c>
      <c r="G24" s="82">
        <v>37.375</v>
      </c>
      <c r="H24" s="82">
        <v>14.25</v>
      </c>
      <c r="I24" s="82">
        <v>41.625</v>
      </c>
      <c r="J24" s="82">
        <v>0.8</v>
      </c>
      <c r="K24" s="24">
        <f t="shared" si="1"/>
        <v>3840000</v>
      </c>
      <c r="L24" s="29"/>
    </row>
    <row r="25" spans="1:14" s="5" customFormat="1" ht="73.5" customHeight="1" x14ac:dyDescent="0.25">
      <c r="A25" s="10" t="s">
        <v>62</v>
      </c>
      <c r="B25" s="64" t="s">
        <v>88</v>
      </c>
      <c r="C25" s="64" t="s">
        <v>46</v>
      </c>
      <c r="D25" s="80">
        <v>16965304</v>
      </c>
      <c r="E25" s="76">
        <v>3000000</v>
      </c>
      <c r="F25" s="109">
        <v>90</v>
      </c>
      <c r="G25" s="82">
        <v>36.875</v>
      </c>
      <c r="H25" s="82">
        <v>13.25</v>
      </c>
      <c r="I25" s="82">
        <v>39.875</v>
      </c>
      <c r="J25" s="82">
        <v>0.8</v>
      </c>
      <c r="K25" s="24">
        <f t="shared" si="1"/>
        <v>2400000</v>
      </c>
      <c r="L25" s="29"/>
    </row>
    <row r="26" spans="1:14" s="5" customFormat="1" ht="48" customHeight="1" x14ac:dyDescent="0.25">
      <c r="A26" s="10" t="s">
        <v>48</v>
      </c>
      <c r="B26" s="64" t="s">
        <v>84</v>
      </c>
      <c r="C26" s="64" t="s">
        <v>83</v>
      </c>
      <c r="D26" s="80">
        <v>14086000</v>
      </c>
      <c r="E26" s="76">
        <v>5132000</v>
      </c>
      <c r="F26" s="110">
        <v>87.75</v>
      </c>
      <c r="G26" s="83">
        <v>35.25</v>
      </c>
      <c r="H26" s="83">
        <v>13.25</v>
      </c>
      <c r="I26" s="83">
        <v>39.25</v>
      </c>
      <c r="J26" s="83">
        <v>0.7</v>
      </c>
      <c r="K26" s="24">
        <v>3592000</v>
      </c>
      <c r="L26" s="29"/>
    </row>
    <row r="27" spans="1:14" s="5" customFormat="1" ht="39.950000000000003" customHeight="1" x14ac:dyDescent="0.25">
      <c r="A27" s="10" t="s">
        <v>57</v>
      </c>
      <c r="B27" s="64" t="s">
        <v>89</v>
      </c>
      <c r="C27" s="61" t="s">
        <v>96</v>
      </c>
      <c r="D27" s="80">
        <v>8500000</v>
      </c>
      <c r="E27" s="76">
        <v>1300000</v>
      </c>
      <c r="F27" s="109">
        <v>87</v>
      </c>
      <c r="G27" s="82">
        <v>36.625</v>
      </c>
      <c r="H27" s="82">
        <v>12.125</v>
      </c>
      <c r="I27" s="82">
        <v>38.25</v>
      </c>
      <c r="J27" s="82">
        <v>0.7</v>
      </c>
      <c r="K27" s="24">
        <f t="shared" si="1"/>
        <v>910000</v>
      </c>
      <c r="L27" s="29"/>
    </row>
    <row r="28" spans="1:14" s="5" customFormat="1" ht="48.95" customHeight="1" x14ac:dyDescent="0.25">
      <c r="A28" s="10" t="s">
        <v>91</v>
      </c>
      <c r="B28" s="64" t="s">
        <v>90</v>
      </c>
      <c r="C28" s="64" t="s">
        <v>8</v>
      </c>
      <c r="D28" s="80">
        <v>10507631</v>
      </c>
      <c r="E28" s="76">
        <v>2500000</v>
      </c>
      <c r="F28" s="109">
        <v>83.75</v>
      </c>
      <c r="G28" s="82">
        <v>34</v>
      </c>
      <c r="H28" s="82">
        <v>12.25</v>
      </c>
      <c r="I28" s="82">
        <v>37.5</v>
      </c>
      <c r="J28" s="82">
        <v>0.7</v>
      </c>
      <c r="K28" s="24">
        <f t="shared" si="1"/>
        <v>1750000</v>
      </c>
      <c r="L28" s="29"/>
    </row>
    <row r="29" spans="1:14" s="5" customFormat="1" ht="35.450000000000003" customHeight="1" x14ac:dyDescent="0.25">
      <c r="A29" s="10" t="s">
        <v>49</v>
      </c>
      <c r="B29" s="64" t="s">
        <v>87</v>
      </c>
      <c r="C29" s="64" t="s">
        <v>56</v>
      </c>
      <c r="D29" s="80">
        <v>10049000</v>
      </c>
      <c r="E29" s="76">
        <v>4000000</v>
      </c>
      <c r="F29" s="109">
        <v>79.75</v>
      </c>
      <c r="G29" s="82">
        <v>30.5</v>
      </c>
      <c r="H29" s="82">
        <v>12.25</v>
      </c>
      <c r="I29" s="82">
        <v>37</v>
      </c>
      <c r="J29" s="82">
        <v>0.65</v>
      </c>
      <c r="K29" s="24">
        <f t="shared" si="1"/>
        <v>2600000</v>
      </c>
      <c r="L29" s="29"/>
    </row>
    <row r="30" spans="1:14" s="5" customFormat="1" ht="45.75" customHeight="1" x14ac:dyDescent="0.25">
      <c r="A30" s="10" t="s">
        <v>55</v>
      </c>
      <c r="B30" s="64" t="s">
        <v>53</v>
      </c>
      <c r="C30" s="61" t="s">
        <v>54</v>
      </c>
      <c r="D30" s="80">
        <v>34665951</v>
      </c>
      <c r="E30" s="76">
        <v>9283151</v>
      </c>
      <c r="F30" s="109">
        <v>79.375</v>
      </c>
      <c r="G30" s="82">
        <v>31.125</v>
      </c>
      <c r="H30" s="82">
        <v>12.25</v>
      </c>
      <c r="I30" s="82">
        <v>36</v>
      </c>
      <c r="J30" s="82">
        <v>0.61</v>
      </c>
      <c r="K30" s="24">
        <v>5663000</v>
      </c>
      <c r="L30" s="29"/>
    </row>
    <row r="31" spans="1:14" s="5" customFormat="1" ht="30" x14ac:dyDescent="0.25">
      <c r="A31" s="10" t="s">
        <v>85</v>
      </c>
      <c r="B31" s="64" t="s">
        <v>86</v>
      </c>
      <c r="C31" s="64" t="s">
        <v>51</v>
      </c>
      <c r="D31" s="80">
        <v>5697500</v>
      </c>
      <c r="E31" s="76">
        <v>1600000</v>
      </c>
      <c r="F31" s="111">
        <v>61.875</v>
      </c>
      <c r="G31" s="82">
        <v>29.375</v>
      </c>
      <c r="H31" s="82">
        <v>7.5</v>
      </c>
      <c r="I31" s="82">
        <v>25</v>
      </c>
      <c r="J31" s="82">
        <v>0</v>
      </c>
      <c r="K31" s="24">
        <f t="shared" si="1"/>
        <v>0</v>
      </c>
      <c r="L31" s="29"/>
    </row>
    <row r="32" spans="1:14" s="5" customFormat="1" x14ac:dyDescent="0.25">
      <c r="A32" s="9"/>
      <c r="B32" s="37"/>
      <c r="C32" s="38"/>
      <c r="D32" s="41"/>
      <c r="E32" s="42"/>
      <c r="F32" s="43"/>
      <c r="G32" s="43"/>
      <c r="H32" s="43"/>
      <c r="I32" s="43"/>
      <c r="J32" s="43"/>
      <c r="K32" s="44"/>
      <c r="L32" s="29"/>
    </row>
    <row r="33" spans="1:20" x14ac:dyDescent="0.25">
      <c r="B33" s="99" t="s">
        <v>106</v>
      </c>
      <c r="C33" s="100"/>
      <c r="D33" s="39"/>
      <c r="E33" s="40"/>
      <c r="F33" s="112"/>
      <c r="G33" s="34"/>
      <c r="H33" s="34"/>
      <c r="I33" s="34"/>
      <c r="J33" s="34"/>
      <c r="K33" s="31"/>
      <c r="L33" s="28"/>
      <c r="M33" s="8"/>
      <c r="N33" s="8"/>
      <c r="O33" s="8"/>
      <c r="P33" s="8"/>
      <c r="Q33" s="8"/>
      <c r="R33" s="8"/>
      <c r="S33" s="8"/>
      <c r="T33" s="8"/>
    </row>
    <row r="34" spans="1:20" s="6" customFormat="1" ht="42" customHeight="1" x14ac:dyDescent="0.25">
      <c r="A34" s="10" t="s">
        <v>25</v>
      </c>
      <c r="B34" s="64" t="s">
        <v>4</v>
      </c>
      <c r="C34" s="64" t="s">
        <v>10</v>
      </c>
      <c r="D34" s="84">
        <v>5371029</v>
      </c>
      <c r="E34" s="76">
        <v>1731137</v>
      </c>
      <c r="F34" s="113">
        <v>94.6</v>
      </c>
      <c r="G34" s="85">
        <v>38</v>
      </c>
      <c r="H34" s="83">
        <v>13.6</v>
      </c>
      <c r="I34" s="85">
        <v>43</v>
      </c>
      <c r="J34" s="85">
        <v>0.8</v>
      </c>
      <c r="K34" s="24">
        <v>1385000</v>
      </c>
      <c r="L34" s="29"/>
      <c r="M34" s="8"/>
      <c r="N34" s="8"/>
      <c r="O34" s="8"/>
      <c r="P34" s="8"/>
      <c r="Q34" s="8"/>
      <c r="R34" s="8"/>
      <c r="S34" s="8"/>
      <c r="T34" s="8"/>
    </row>
    <row r="35" spans="1:20" s="5" customFormat="1" ht="31.5" customHeight="1" x14ac:dyDescent="0.25">
      <c r="A35" s="6" t="s">
        <v>14</v>
      </c>
      <c r="B35" s="64" t="s">
        <v>72</v>
      </c>
      <c r="C35" s="64" t="s">
        <v>24</v>
      </c>
      <c r="D35" s="84">
        <v>5705000</v>
      </c>
      <c r="E35" s="76">
        <v>1705000</v>
      </c>
      <c r="F35" s="113">
        <v>89.8</v>
      </c>
      <c r="G35" s="83">
        <v>37.4</v>
      </c>
      <c r="H35" s="83">
        <v>12.6</v>
      </c>
      <c r="I35" s="83">
        <v>39.799999999999997</v>
      </c>
      <c r="J35" s="83">
        <v>0.8</v>
      </c>
      <c r="K35" s="24">
        <f t="shared" ref="K35:K41" si="2">E35*J35</f>
        <v>1364000</v>
      </c>
      <c r="L35" s="29"/>
      <c r="M35" s="9"/>
      <c r="N35" s="9"/>
      <c r="O35" s="9"/>
      <c r="P35" s="9"/>
      <c r="Q35" s="9"/>
      <c r="R35" s="9"/>
      <c r="S35" s="9"/>
      <c r="T35" s="9"/>
    </row>
    <row r="36" spans="1:20" s="5" customFormat="1" ht="30" x14ac:dyDescent="0.25">
      <c r="A36" s="10" t="s">
        <v>23</v>
      </c>
      <c r="B36" s="64" t="s">
        <v>79</v>
      </c>
      <c r="C36" s="86" t="s">
        <v>18</v>
      </c>
      <c r="D36" s="87">
        <v>7081000</v>
      </c>
      <c r="E36" s="88">
        <v>3200000</v>
      </c>
      <c r="F36" s="113">
        <v>88.600000000000009</v>
      </c>
      <c r="G36" s="89">
        <v>35.200000000000003</v>
      </c>
      <c r="H36" s="89">
        <v>13.2</v>
      </c>
      <c r="I36" s="89">
        <v>40.200000000000003</v>
      </c>
      <c r="J36" s="89">
        <v>0.8</v>
      </c>
      <c r="K36" s="24">
        <f t="shared" si="2"/>
        <v>2560000</v>
      </c>
      <c r="L36" s="29"/>
      <c r="M36" s="9"/>
      <c r="N36" s="9"/>
      <c r="O36" s="9"/>
      <c r="P36" s="9"/>
      <c r="Q36" s="9"/>
      <c r="R36" s="9"/>
      <c r="S36" s="9"/>
      <c r="T36" s="9"/>
    </row>
    <row r="37" spans="1:20" s="5" customFormat="1" ht="30" x14ac:dyDescent="0.25">
      <c r="A37" s="10" t="s">
        <v>26</v>
      </c>
      <c r="B37" s="64" t="s">
        <v>75</v>
      </c>
      <c r="C37" s="64" t="s">
        <v>22</v>
      </c>
      <c r="D37" s="84">
        <v>3956000</v>
      </c>
      <c r="E37" s="76">
        <v>2400000</v>
      </c>
      <c r="F37" s="113">
        <v>88.6</v>
      </c>
      <c r="G37" s="83">
        <v>36.799999999999997</v>
      </c>
      <c r="H37" s="83">
        <v>13.6</v>
      </c>
      <c r="I37" s="83">
        <v>38.200000000000003</v>
      </c>
      <c r="J37" s="83">
        <v>0.8</v>
      </c>
      <c r="K37" s="24">
        <f t="shared" si="2"/>
        <v>1920000</v>
      </c>
      <c r="L37" s="29"/>
      <c r="M37" s="9"/>
      <c r="N37" s="9"/>
      <c r="O37" s="9"/>
      <c r="P37" s="9"/>
      <c r="Q37" s="9"/>
      <c r="R37" s="9"/>
      <c r="S37" s="9"/>
      <c r="T37" s="9"/>
    </row>
    <row r="38" spans="1:20" s="5" customFormat="1" x14ac:dyDescent="0.25">
      <c r="A38" s="10" t="s">
        <v>21</v>
      </c>
      <c r="B38" s="64" t="s">
        <v>76</v>
      </c>
      <c r="C38" s="64" t="s">
        <v>27</v>
      </c>
      <c r="D38" s="84">
        <v>9608000</v>
      </c>
      <c r="E38" s="76">
        <v>6633000</v>
      </c>
      <c r="F38" s="113">
        <v>87.4</v>
      </c>
      <c r="G38" s="83">
        <v>36</v>
      </c>
      <c r="H38" s="83">
        <v>13</v>
      </c>
      <c r="I38" s="83">
        <v>38.4</v>
      </c>
      <c r="J38" s="83">
        <v>0.7</v>
      </c>
      <c r="K38" s="24">
        <v>4643000</v>
      </c>
      <c r="L38" s="29"/>
      <c r="M38" s="9"/>
      <c r="N38" s="9"/>
      <c r="O38" s="9"/>
      <c r="P38" s="9"/>
      <c r="Q38" s="9"/>
      <c r="R38" s="9"/>
      <c r="S38" s="9"/>
      <c r="T38" s="9"/>
    </row>
    <row r="39" spans="1:20" s="5" customFormat="1" x14ac:dyDescent="0.25">
      <c r="A39" s="10" t="s">
        <v>12</v>
      </c>
      <c r="B39" s="90" t="s">
        <v>74</v>
      </c>
      <c r="C39" s="91" t="s">
        <v>73</v>
      </c>
      <c r="D39" s="92">
        <v>3650000</v>
      </c>
      <c r="E39" s="88">
        <v>1994000</v>
      </c>
      <c r="F39" s="113">
        <v>78.399999999999991</v>
      </c>
      <c r="G39" s="89">
        <v>33.4</v>
      </c>
      <c r="H39" s="89">
        <v>12.2</v>
      </c>
      <c r="I39" s="89">
        <v>32.799999999999997</v>
      </c>
      <c r="J39" s="89">
        <v>0.65</v>
      </c>
      <c r="K39" s="24">
        <v>1296000</v>
      </c>
      <c r="L39" s="29"/>
      <c r="M39" s="9"/>
      <c r="N39" s="9"/>
      <c r="O39" s="9"/>
      <c r="P39" s="9"/>
      <c r="Q39" s="9"/>
      <c r="R39" s="9"/>
      <c r="S39" s="9"/>
      <c r="T39" s="9"/>
    </row>
    <row r="40" spans="1:20" s="5" customFormat="1" x14ac:dyDescent="0.25">
      <c r="A40" s="10" t="s">
        <v>19</v>
      </c>
      <c r="B40" s="64" t="s">
        <v>78</v>
      </c>
      <c r="C40" s="91" t="s">
        <v>16</v>
      </c>
      <c r="D40" s="92">
        <v>24925200</v>
      </c>
      <c r="E40" s="76">
        <v>9525200</v>
      </c>
      <c r="F40" s="113">
        <v>76</v>
      </c>
      <c r="G40" s="85">
        <v>31.4</v>
      </c>
      <c r="H40" s="83">
        <v>11.2</v>
      </c>
      <c r="I40" s="85">
        <v>33.4</v>
      </c>
      <c r="J40" s="83">
        <v>0.57999999999999996</v>
      </c>
      <c r="K40" s="24">
        <v>5525000</v>
      </c>
      <c r="L40" s="29"/>
      <c r="M40" s="9"/>
      <c r="N40" s="9"/>
      <c r="O40" s="9"/>
      <c r="P40" s="9"/>
      <c r="Q40" s="9"/>
      <c r="R40" s="9"/>
      <c r="S40" s="9"/>
      <c r="T40" s="9"/>
    </row>
    <row r="41" spans="1:20" s="5" customFormat="1" ht="36" customHeight="1" x14ac:dyDescent="0.25">
      <c r="A41" s="10" t="s">
        <v>11</v>
      </c>
      <c r="B41" s="64" t="s">
        <v>77</v>
      </c>
      <c r="C41" s="93" t="s">
        <v>20</v>
      </c>
      <c r="D41" s="92">
        <v>25780000</v>
      </c>
      <c r="E41" s="88">
        <v>5220000</v>
      </c>
      <c r="F41" s="114">
        <v>62.4</v>
      </c>
      <c r="G41" s="89">
        <v>25.2</v>
      </c>
      <c r="H41" s="89">
        <v>9.6</v>
      </c>
      <c r="I41" s="89">
        <v>27.6</v>
      </c>
      <c r="J41" s="89">
        <v>0</v>
      </c>
      <c r="K41" s="24">
        <f t="shared" si="2"/>
        <v>0</v>
      </c>
      <c r="L41" s="2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C42" s="15"/>
      <c r="D42" s="17"/>
      <c r="E42" s="11"/>
      <c r="F42" s="115"/>
      <c r="K42" s="45"/>
      <c r="L42" s="29"/>
      <c r="M42" s="2"/>
      <c r="N42" s="2"/>
    </row>
    <row r="43" spans="1:20" x14ac:dyDescent="0.25">
      <c r="B43" s="15" t="s">
        <v>105</v>
      </c>
      <c r="C43" s="19"/>
      <c r="D43" s="39"/>
      <c r="E43" s="40"/>
      <c r="F43" s="112"/>
      <c r="G43" s="34"/>
      <c r="H43" s="34"/>
      <c r="I43" s="34"/>
      <c r="J43" s="34"/>
      <c r="K43" s="31"/>
      <c r="L43" s="28"/>
      <c r="M43" s="2"/>
      <c r="N43" s="2"/>
    </row>
    <row r="44" spans="1:20" s="5" customFormat="1" ht="26.45" customHeight="1" x14ac:dyDescent="0.25">
      <c r="A44" s="10" t="s">
        <v>37</v>
      </c>
      <c r="B44" s="61" t="s">
        <v>36</v>
      </c>
      <c r="C44" s="61" t="s">
        <v>35</v>
      </c>
      <c r="D44" s="94">
        <v>6782000</v>
      </c>
      <c r="E44" s="95">
        <v>3500000</v>
      </c>
      <c r="F44" s="110">
        <v>98.333333333333343</v>
      </c>
      <c r="G44" s="96">
        <v>39.333333333333336</v>
      </c>
      <c r="H44" s="96">
        <v>15</v>
      </c>
      <c r="I44" s="96">
        <v>44</v>
      </c>
      <c r="J44" s="83">
        <v>0.8</v>
      </c>
      <c r="K44" s="24">
        <f>E44*J44</f>
        <v>2800000</v>
      </c>
      <c r="L44" s="29"/>
    </row>
    <row r="45" spans="1:20" s="5" customFormat="1" ht="63" customHeight="1" x14ac:dyDescent="0.25">
      <c r="A45" s="10" t="s">
        <v>31</v>
      </c>
      <c r="B45" s="61" t="s">
        <v>81</v>
      </c>
      <c r="C45" s="61" t="s">
        <v>80</v>
      </c>
      <c r="D45" s="94">
        <v>12948000</v>
      </c>
      <c r="E45" s="95">
        <v>4228000</v>
      </c>
      <c r="F45" s="110">
        <v>84.333333333333343</v>
      </c>
      <c r="G45" s="96">
        <v>35</v>
      </c>
      <c r="H45" s="96">
        <v>13.333333333333334</v>
      </c>
      <c r="I45" s="96">
        <v>36</v>
      </c>
      <c r="J45" s="83">
        <v>0.7</v>
      </c>
      <c r="K45" s="24">
        <v>2960000</v>
      </c>
      <c r="L45" s="29"/>
    </row>
    <row r="46" spans="1:20" ht="50.45" customHeight="1" x14ac:dyDescent="0.35">
      <c r="D46" s="4"/>
      <c r="K46" s="98">
        <f>SUM(K6:K45)</f>
        <v>164177000</v>
      </c>
      <c r="M46" s="97">
        <v>173177000</v>
      </c>
      <c r="N46" s="2"/>
    </row>
    <row r="47" spans="1:20" x14ac:dyDescent="0.25">
      <c r="D47" s="4"/>
      <c r="M47" s="2"/>
      <c r="N47" s="2"/>
    </row>
    <row r="48" spans="1:20" x14ac:dyDescent="0.25">
      <c r="D48" s="4"/>
      <c r="M48" s="2"/>
      <c r="N48" s="2"/>
    </row>
    <row r="49" spans="4:14" x14ac:dyDescent="0.25">
      <c r="D49" s="4"/>
      <c r="M49" s="2"/>
      <c r="N49" s="2"/>
    </row>
    <row r="50" spans="4:14" x14ac:dyDescent="0.25">
      <c r="D50" s="4"/>
      <c r="M50" s="2"/>
      <c r="N50" s="2"/>
    </row>
    <row r="51" spans="4:14" x14ac:dyDescent="0.25">
      <c r="D51" s="4"/>
      <c r="M51" s="2"/>
      <c r="N51" s="2"/>
    </row>
    <row r="52" spans="4:14" x14ac:dyDescent="0.25">
      <c r="D52" s="4"/>
      <c r="M52" s="2"/>
      <c r="N52" s="2"/>
    </row>
    <row r="53" spans="4:14" x14ac:dyDescent="0.25">
      <c r="D53" s="4"/>
      <c r="M53" s="2"/>
      <c r="N53" s="2"/>
    </row>
    <row r="54" spans="4:14" x14ac:dyDescent="0.25">
      <c r="D54" s="4"/>
      <c r="M54" s="2"/>
      <c r="N54" s="2"/>
    </row>
    <row r="55" spans="4:14" x14ac:dyDescent="0.25">
      <c r="D55" s="4"/>
      <c r="M55" s="2"/>
      <c r="N55" s="2"/>
    </row>
    <row r="56" spans="4:14" x14ac:dyDescent="0.25">
      <c r="D56" s="4"/>
      <c r="M56" s="2"/>
      <c r="N56" s="2"/>
    </row>
    <row r="57" spans="4:14" x14ac:dyDescent="0.25">
      <c r="D57" s="4"/>
      <c r="M57" s="2"/>
      <c r="N57" s="2"/>
    </row>
    <row r="58" spans="4:14" x14ac:dyDescent="0.25">
      <c r="D58" s="4"/>
      <c r="M58" s="2"/>
      <c r="N58" s="2"/>
    </row>
    <row r="59" spans="4:14" x14ac:dyDescent="0.25">
      <c r="D59" s="4"/>
      <c r="M59" s="2"/>
      <c r="N59" s="2"/>
    </row>
    <row r="60" spans="4:14" x14ac:dyDescent="0.25">
      <c r="D60" s="4"/>
      <c r="M60" s="2"/>
      <c r="N60" s="2"/>
    </row>
    <row r="61" spans="4:14" x14ac:dyDescent="0.25">
      <c r="D61" s="4"/>
      <c r="M61" s="2"/>
      <c r="N61" s="2"/>
    </row>
    <row r="62" spans="4:14" x14ac:dyDescent="0.25">
      <c r="D62" s="4"/>
      <c r="M62" s="2"/>
      <c r="N62" s="2"/>
    </row>
    <row r="63" spans="4:14" x14ac:dyDescent="0.25">
      <c r="D63" s="4"/>
      <c r="M63" s="2"/>
      <c r="N63" s="2"/>
    </row>
    <row r="64" spans="4:14" x14ac:dyDescent="0.25">
      <c r="D64" s="4"/>
      <c r="M64" s="2"/>
      <c r="N64" s="2"/>
    </row>
    <row r="65" spans="4:14" x14ac:dyDescent="0.25">
      <c r="D65" s="4"/>
      <c r="M65" s="2"/>
      <c r="N65" s="2"/>
    </row>
    <row r="66" spans="4:14" x14ac:dyDescent="0.25">
      <c r="D66" s="4"/>
      <c r="M66" s="2"/>
      <c r="N66" s="2"/>
    </row>
    <row r="67" spans="4:14" x14ac:dyDescent="0.25">
      <c r="D67" s="4"/>
    </row>
    <row r="68" spans="4:14" x14ac:dyDescent="0.25">
      <c r="D68" s="4"/>
    </row>
    <row r="69" spans="4:14" x14ac:dyDescent="0.25">
      <c r="D69" s="4"/>
    </row>
    <row r="70" spans="4:14" x14ac:dyDescent="0.25">
      <c r="D70" s="4"/>
    </row>
    <row r="71" spans="4:14" x14ac:dyDescent="0.25">
      <c r="D71" s="4"/>
    </row>
    <row r="72" spans="4:14" x14ac:dyDescent="0.25">
      <c r="D72" s="4"/>
    </row>
    <row r="73" spans="4:14" x14ac:dyDescent="0.25">
      <c r="D73" s="4"/>
    </row>
    <row r="74" spans="4:14" x14ac:dyDescent="0.25">
      <c r="D74" s="4"/>
    </row>
    <row r="75" spans="4:14" x14ac:dyDescent="0.25">
      <c r="D75" s="4"/>
    </row>
    <row r="76" spans="4:14" x14ac:dyDescent="0.25">
      <c r="D76" s="4"/>
    </row>
    <row r="77" spans="4:14" x14ac:dyDescent="0.25">
      <c r="D77" s="4"/>
    </row>
    <row r="78" spans="4:14" x14ac:dyDescent="0.25">
      <c r="D78" s="4"/>
    </row>
    <row r="79" spans="4:14" x14ac:dyDescent="0.25">
      <c r="D79" s="4"/>
    </row>
    <row r="80" spans="4:1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</sheetData>
  <sortState ref="A44:AC45">
    <sortCondition descending="1" ref="F44:F45"/>
  </sortState>
  <mergeCells count="2">
    <mergeCell ref="B33:C33"/>
    <mergeCell ref="B1:M3"/>
  </mergeCells>
  <dataValidations count="1">
    <dataValidation allowBlank="1" showInputMessage="1" showErrorMessage="1" prompt="Čísla vyplňujte vždy prostým zadáním číslic (např. 35680), nikoliv jinak (např. 35.680, 35 tis. apod.)." sqref="D38 D34:E36 D6:E6" xr:uid="{13CE73ED-A96F-4776-881A-C4DC32AEF8E7}"/>
  </dataValidations>
  <pageMargins left="0.23622047244094491" right="0.23622047244094491" top="0.74803149606299213" bottom="0.74803149606299213" header="0.31496062992125984" footer="0.31496062992125984"/>
  <pageSetup paperSize="8" scale="85" fitToWidth="0" orientation="landscape" r:id="rId1"/>
  <rowBreaks count="1" manualBreakCount="1">
    <brk id="3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2024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2024-01-23T12:22:57Z</cp:lastPrinted>
  <dcterms:created xsi:type="dcterms:W3CDTF">2017-02-27T10:07:37Z</dcterms:created>
  <dcterms:modified xsi:type="dcterms:W3CDTF">2024-02-02T12:42:24Z</dcterms:modified>
</cp:coreProperties>
</file>