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BAA8F641-D2C2-465C-9A55-989C87EDB517}" xr6:coauthVersionLast="36" xr6:coauthVersionMax="36" xr10:uidLastSave="{00000000-0000-0000-0000-000000000000}"/>
  <bookViews>
    <workbookView xWindow="-30" yWindow="60" windowWidth="13050" windowHeight="11970" tabRatio="755" xr2:uid="{00000000-000D-0000-FFFF-FFFF00000000}"/>
  </bookViews>
  <sheets>
    <sheet name="Rozpočet jednoletý" sheetId="2" r:id="rId1"/>
    <sheet name="Data" sheetId="6" state="hidden" r:id="rId2"/>
    <sheet name="List1" sheetId="7" state="hidden" r:id="rId3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G25" i="2" l="1"/>
  <c r="H38" i="2" l="1"/>
  <c r="D37" i="2"/>
  <c r="H37" i="2"/>
  <c r="D38" i="2"/>
  <c r="G24" i="2" l="1"/>
  <c r="I43" i="2" l="1"/>
  <c r="G26" i="2" l="1"/>
  <c r="G27" i="2" s="1"/>
  <c r="G30" i="2" l="1"/>
  <c r="D32" i="2"/>
  <c r="G43" i="2" l="1"/>
  <c r="H43" i="2"/>
  <c r="F43" i="2"/>
  <c r="I47" i="2" l="1"/>
  <c r="I56" i="2" l="1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<sst xmlns="http://schemas.openxmlformats.org/spreadsheetml/2006/main" count="363" uniqueCount="252">
  <si>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</si>
  <si>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</si>
  <si>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</si>
  <si>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</si>
  <si>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</si>
  <si>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</si>
  <si>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</si>
  <si>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</si>
  <si>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</si>
  <si>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</si>
  <si>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</si>
  <si>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</si>
  <si>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</si>
  <si>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</si>
  <si>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</si>
  <si>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</si>
  <si>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</si>
  <si>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</si>
  <si>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</si>
  <si>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</si>
  <si>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</si>
  <si>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</si>
  <si>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</si>
  <si>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</si>
  <si>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</si>
  <si>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</si>
  <si>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</si>
  <si>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</si>
  <si>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</si>
  <si>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</si>
  <si>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</si>
  <si>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</si>
  <si>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</si>
  <si>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</si>
  <si>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</si>
  <si>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</si>
  <si>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</si>
  <si>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</si>
  <si>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</si>
  <si>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</si>
  <si>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</si>
  <si>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</si>
  <si>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</si>
  <si>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</si>
  <si>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</si>
  <si>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</si>
  <si>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</si>
  <si>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</si>
  <si>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</si>
  <si>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</si>
  <si>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</si>
  <si>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</si>
  <si>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</si>
  <si>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</si>
  <si>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</si>
  <si>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</si>
  <si>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</si>
  <si>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</si>
  <si>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</si>
  <si>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</si>
  <si>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</si>
  <si>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</si>
  <si>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</si>
  <si>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</si>
  <si>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</si>
  <si>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</si>
  <si>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</si>
  <si>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</si>
  <si>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</si>
  <si>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</si>
  <si>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</si>
  <si>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</si>
  <si>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</si>
  <si>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</si>
  <si>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</si>
  <si>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</si>
  <si>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</si>
  <si>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</si>
  <si>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</si>
  <si>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</si>
  <si>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</si>
  <si>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</si>
  <si>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</si>
  <si>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</si>
  <si>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</si>
  <si>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</si>
  <si>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</si>
  <si>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</si>
  <si>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</si>
  <si>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</si>
  <si>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</si>
  <si>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</si>
  <si>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</si>
  <si>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</si>
  <si>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</si>
  <si>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</si>
  <si>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</si>
  <si>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</si>
  <si>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</si>
  <si>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</si>
  <si>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</si>
  <si>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</si>
  <si>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</si>
  <si>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</si>
  <si>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</si>
  <si>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</si>
  <si>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</si>
  <si>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</si>
  <si>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</si>
  <si>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</si>
  <si>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</si>
  <si>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</si>
  <si>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</si>
  <si>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</si>
  <si>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</si>
  <si>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</si>
  <si>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</si>
  <si>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</si>
  <si>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</si>
  <si>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</si>
  <si>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</si>
  <si>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</si>
  <si>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</si>
  <si>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</si>
  <si>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</si>
  <si>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</si>
  <si>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</si>
  <si>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</si>
  <si>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</si>
  <si>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</si>
  <si>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</si>
  <si>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</si>
  <si>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</si>
  <si>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</si>
  <si>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</si>
  <si>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</si>
  <si>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</si>
  <si>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</si>
  <si>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</si>
  <si>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</si>
  <si>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</si>
  <si>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</si>
  <si>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</si>
  <si>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</si>
  <si>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</si>
  <si>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</si>
  <si>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</si>
  <si>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</si>
  <si>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</si>
  <si>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</si>
  <si>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</si>
  <si>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</si>
  <si>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</si>
  <si>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</si>
  <si>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</si>
  <si>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</si>
  <si>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</si>
  <si>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</si>
  <si>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</si>
  <si>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</si>
  <si>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</si>
  <si>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</si>
  <si>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</si>
  <si>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</si>
  <si>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</si>
  <si>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</si>
  <si>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</si>
  <si>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</si>
  <si>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</si>
  <si>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</si>
  <si>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</si>
  <si>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</si>
  <si>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</si>
  <si>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</si>
  <si>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</si>
  <si>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</si>
  <si>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</si>
  <si>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</si>
  <si>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</si>
  <si>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</si>
  <si>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</si>
  <si>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</si>
  <si>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</si>
  <si>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</si>
  <si>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</si>
  <si>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</si>
  <si>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</si>
  <si>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</si>
  <si>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</si>
  <si>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</si>
  <si>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</si>
  <si>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</si>
  <si>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</si>
  <si>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</si>
  <si>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</si>
  <si>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</si>
  <si>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</si>
  <si>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</si>
  <si>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</si>
  <si>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</si>
  <si>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</si>
  <si>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</si>
  <si>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</si>
  <si>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</si>
  <si>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</si>
  <si>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</si>
  <si>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</si>
  <si>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</si>
  <si>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</si>
  <si>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</si>
  <si>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</si>
  <si>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</si>
  <si>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</si>
  <si>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</si>
  <si>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</si>
  <si>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</si>
  <si>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>Předpokládané vydavatelské parametry publikace</t>
  </si>
  <si>
    <t>Poezie, debut, drama, spisy         A.</t>
  </si>
  <si>
    <t>Literatura pro děti, komiks          D.</t>
  </si>
  <si>
    <t>Uměl. próza, literatura faktu       B.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</si>
  <si>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</si>
  <si>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</si>
  <si>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</si>
  <si>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</si>
  <si>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</si>
  <si>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</si>
  <si>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>Autor a název knihy: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</si>
  <si>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</si>
  <si>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</si>
  <si>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Odborná literatura , eseje           C.</t>
  </si>
  <si>
    <t>Kč        v %</t>
  </si>
  <si>
    <t>C. Odborná literatura, eseje    20 %</t>
  </si>
  <si>
    <t xml:space="preserve"> B. Uměl. próza, lit. faktu             35 %</t>
  </si>
  <si>
    <t xml:space="preserve"> D. Literatura pro děti, komiks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</si>
  <si>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</si>
  <si>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</si>
  <si>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</si>
  <si>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</si>
  <si>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</si>
  <si>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</si>
  <si>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</si>
  <si>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</si>
  <si>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</si>
  <si>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</si>
  <si>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</si>
  <si>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>Podíl režie nakladatelství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</si>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</sst>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7" fillId="0" borderId="5" xfId="0" applyNumberFormat="1" applyFont="1" applyBorder="1" applyProtection="1">
      <protection locked="0"/>
    </xf>
    <xf numFmtId="9" fontId="7" fillId="0" borderId="5" xfId="0" applyNumberFormat="1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protection locked="0"/>
    </xf>
    <xf numFmtId="0" fontId="7" fillId="0" borderId="5" xfId="0" applyNumberFormat="1" applyFont="1" applyBorder="1" applyAlignment="1" applyProtection="1">
      <alignment horizontal="left"/>
      <protection locked="0"/>
    </xf>
    <xf numFmtId="0" fontId="7" fillId="0" borderId="20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5" xfId="0" applyFont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5" xfId="0" applyNumberFormat="1" applyFont="1" applyFill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9" fontId="24" fillId="0" borderId="5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7" fillId="2" borderId="0" xfId="0" applyFont="1" applyFill="1" applyBorder="1" applyProtection="1"/>
    <xf numFmtId="0" fontId="0" fillId="2" borderId="0" xfId="0" applyFont="1" applyFill="1" applyProtection="1"/>
    <xf numFmtId="0" fontId="10" fillId="2" borderId="0" xfId="0" applyFont="1" applyFill="1" applyProtection="1"/>
    <xf numFmtId="3" fontId="0" fillId="2" borderId="0" xfId="0" applyNumberFormat="1" applyFill="1" applyBorder="1" applyProtection="1"/>
    <xf numFmtId="0" fontId="7" fillId="2" borderId="4" xfId="0" applyFont="1" applyFill="1" applyBorder="1" applyProtection="1"/>
    <xf numFmtId="3" fontId="7" fillId="2" borderId="5" xfId="0" applyNumberFormat="1" applyFont="1" applyFill="1" applyBorder="1" applyAlignment="1" applyProtection="1"/>
    <xf numFmtId="3" fontId="11" fillId="3" borderId="5" xfId="0" applyNumberFormat="1" applyFont="1" applyFill="1" applyBorder="1" applyAlignment="1" applyProtection="1"/>
    <xf numFmtId="3" fontId="7" fillId="3" borderId="5" xfId="0" applyNumberFormat="1" applyFont="1" applyFill="1" applyBorder="1" applyAlignment="1" applyProtection="1"/>
    <xf numFmtId="3" fontId="11" fillId="3" borderId="32" xfId="0" applyNumberFormat="1" applyFont="1" applyFill="1" applyBorder="1" applyAlignment="1" applyProtection="1"/>
    <xf numFmtId="3" fontId="7" fillId="3" borderId="33" xfId="0" applyNumberFormat="1" applyFont="1" applyFill="1" applyBorder="1" applyAlignment="1" applyProtection="1"/>
    <xf numFmtId="3" fontId="7" fillId="2" borderId="4" xfId="0" applyNumberFormat="1" applyFont="1" applyFill="1" applyBorder="1" applyAlignment="1" applyProtection="1"/>
    <xf numFmtId="3" fontId="23" fillId="2" borderId="3" xfId="0" applyNumberFormat="1" applyFont="1" applyFill="1" applyBorder="1" applyAlignment="1" applyProtection="1"/>
    <xf numFmtId="3" fontId="23" fillId="3" borderId="26" xfId="0" applyNumberFormat="1" applyFont="1" applyFill="1" applyBorder="1" applyAlignment="1" applyProtection="1"/>
    <xf numFmtId="3" fontId="24" fillId="2" borderId="0" xfId="0" applyNumberFormat="1" applyFont="1" applyFill="1" applyBorder="1" applyAlignment="1" applyProtection="1"/>
    <xf numFmtId="3" fontId="23" fillId="2" borderId="0" xfId="0" applyNumberFormat="1" applyFont="1" applyFill="1" applyBorder="1" applyAlignment="1" applyProtection="1"/>
    <xf numFmtId="3" fontId="23" fillId="2" borderId="0" xfId="0" applyNumberFormat="1" applyFont="1" applyFill="1" applyBorder="1" applyProtection="1"/>
    <xf numFmtId="3" fontId="22" fillId="2" borderId="0" xfId="0" applyNumberFormat="1" applyFont="1" applyFill="1" applyBorder="1" applyAlignment="1" applyProtection="1"/>
    <xf numFmtId="3" fontId="22" fillId="2" borderId="4" xfId="0" applyNumberFormat="1" applyFont="1" applyFill="1" applyBorder="1" applyAlignment="1" applyProtection="1"/>
    <xf numFmtId="164" fontId="7" fillId="2" borderId="5" xfId="0" applyNumberFormat="1" applyFont="1" applyFill="1" applyBorder="1" applyProtection="1"/>
    <xf numFmtId="164" fontId="7" fillId="2" borderId="9" xfId="0" applyNumberFormat="1" applyFont="1" applyFill="1" applyBorder="1" applyAlignment="1" applyProtection="1"/>
    <xf numFmtId="0" fontId="9" fillId="2" borderId="0" xfId="0" applyFont="1" applyFill="1" applyBorder="1" applyAlignment="1" applyProtection="1"/>
    <xf numFmtId="0" fontId="9" fillId="2" borderId="4" xfId="0" applyFont="1" applyFill="1" applyBorder="1" applyAlignment="1" applyProtection="1"/>
    <xf numFmtId="1" fontId="7" fillId="2" borderId="5" xfId="0" applyNumberFormat="1" applyFont="1" applyFill="1" applyBorder="1" applyProtection="1"/>
    <xf numFmtId="1" fontId="7" fillId="2" borderId="5" xfId="0" applyNumberFormat="1" applyFont="1" applyFill="1" applyBorder="1" applyAlignment="1" applyProtection="1"/>
    <xf numFmtId="0" fontId="12" fillId="2" borderId="4" xfId="0" applyFont="1" applyFill="1" applyBorder="1" applyAlignment="1" applyProtection="1"/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wrapText="1"/>
    </xf>
    <xf numFmtId="49" fontId="10" fillId="2" borderId="7" xfId="0" applyNumberFormat="1" applyFont="1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49" fontId="10" fillId="2" borderId="0" xfId="0" applyNumberFormat="1" applyFont="1" applyFill="1" applyBorder="1" applyAlignment="1" applyProtection="1"/>
    <xf numFmtId="49" fontId="10" fillId="2" borderId="4" xfId="0" applyNumberFormat="1" applyFont="1" applyFill="1" applyBorder="1" applyAlignment="1" applyProtection="1"/>
    <xf numFmtId="0" fontId="11" fillId="3" borderId="2" xfId="0" applyFont="1" applyFill="1" applyBorder="1" applyAlignment="1" applyProtection="1">
      <alignment horizontal="center"/>
    </xf>
    <xf numFmtId="0" fontId="11" fillId="3" borderId="15" xfId="0" applyFont="1" applyFill="1" applyBorder="1" applyAlignment="1" applyProtection="1">
      <alignment horizontal="center"/>
    </xf>
    <xf numFmtId="3" fontId="7" fillId="2" borderId="14" xfId="0" applyNumberFormat="1" applyFont="1" applyFill="1" applyBorder="1" applyAlignment="1" applyProtection="1"/>
    <xf numFmtId="3" fontId="7" fillId="3" borderId="0" xfId="0" applyNumberFormat="1" applyFont="1" applyFill="1" applyBorder="1" applyAlignment="1" applyProtection="1"/>
    <xf numFmtId="3" fontId="7" fillId="3" borderId="4" xfId="0" applyNumberFormat="1" applyFont="1" applyFill="1" applyBorder="1" applyAlignment="1" applyProtection="1"/>
    <xf numFmtId="3" fontId="7" fillId="2" borderId="35" xfId="0" applyNumberFormat="1" applyFont="1" applyFill="1" applyBorder="1" applyAlignment="1" applyProtection="1"/>
    <xf numFmtId="3" fontId="7" fillId="2" borderId="34" xfId="0" applyNumberFormat="1" applyFont="1" applyFill="1" applyBorder="1" applyAlignment="1" applyProtection="1"/>
    <xf numFmtId="3" fontId="11" fillId="3" borderId="12" xfId="0" applyNumberFormat="1" applyFont="1" applyFill="1" applyBorder="1" applyAlignment="1" applyProtection="1"/>
    <xf numFmtId="3" fontId="11" fillId="3" borderId="5" xfId="0" applyNumberFormat="1" applyFont="1" applyFill="1" applyBorder="1" applyProtection="1"/>
    <xf numFmtId="3" fontId="11" fillId="3" borderId="20" xfId="0" applyNumberFormat="1" applyFont="1" applyFill="1" applyBorder="1" applyProtection="1"/>
    <xf numFmtId="166" fontId="0" fillId="3" borderId="4" xfId="0" applyNumberFormat="1" applyFill="1" applyBorder="1" applyAlignment="1" applyProtection="1"/>
    <xf numFmtId="3" fontId="11" fillId="3" borderId="10" xfId="0" applyNumberFormat="1" applyFont="1" applyFill="1" applyBorder="1" applyAlignment="1" applyProtection="1"/>
    <xf numFmtId="3" fontId="11" fillId="3" borderId="10" xfId="0" applyNumberFormat="1" applyFont="1" applyFill="1" applyBorder="1" applyProtection="1"/>
    <xf numFmtId="3" fontId="11" fillId="3" borderId="22" xfId="0" applyNumberFormat="1" applyFont="1" applyFill="1" applyBorder="1" applyProtection="1"/>
    <xf numFmtId="3" fontId="25" fillId="3" borderId="12" xfId="0" applyNumberFormat="1" applyFont="1" applyFill="1" applyBorder="1" applyProtection="1"/>
    <xf numFmtId="0" fontId="0" fillId="2" borderId="0" xfId="0" applyFill="1" applyBorder="1" applyAlignment="1" applyProtection="1"/>
    <xf numFmtId="0" fontId="9" fillId="2" borderId="3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4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3" borderId="0" xfId="0" applyFont="1" applyFill="1" applyBorder="1" applyAlignment="1" applyProtection="1"/>
    <xf numFmtId="0" fontId="7" fillId="2" borderId="3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/>
    <xf numFmtId="3" fontId="11" fillId="5" borderId="27" xfId="0" applyNumberFormat="1" applyFont="1" applyFill="1" applyBorder="1" applyAlignment="1" applyProtection="1">
      <protection locked="0"/>
    </xf>
    <xf numFmtId="0" fontId="7" fillId="0" borderId="25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6" xfId="0" applyFont="1" applyBorder="1" applyAlignment="1" applyProtection="1"/>
    <xf numFmtId="0" fontId="7" fillId="0" borderId="25" xfId="0" applyFont="1" applyBorder="1" applyAlignment="1" applyProtection="1">
      <protection locked="0"/>
    </xf>
    <xf numFmtId="0" fontId="7" fillId="0" borderId="26" xfId="0" applyFont="1" applyBorder="1" applyAlignment="1" applyProtection="1">
      <protection locked="0"/>
    </xf>
    <xf numFmtId="3" fontId="0" fillId="0" borderId="0" xfId="0" applyNumberFormat="1" applyProtection="1"/>
    <xf numFmtId="0" fontId="28" fillId="6" borderId="36" xfId="0" applyFont="1" applyFill="1" applyBorder="1" applyAlignment="1" applyProtection="1">
      <alignment horizontal="justify" vertical="center" wrapText="1"/>
    </xf>
    <xf numFmtId="0" fontId="7" fillId="6" borderId="2" xfId="0" applyFont="1" applyFill="1" applyBorder="1" applyAlignment="1" applyProtection="1">
      <alignment wrapText="1"/>
    </xf>
    <xf numFmtId="0" fontId="7" fillId="6" borderId="37" xfId="0" applyFont="1" applyFill="1" applyBorder="1" applyAlignment="1" applyProtection="1">
      <alignment wrapText="1"/>
    </xf>
    <xf numFmtId="0" fontId="29" fillId="6" borderId="25" xfId="0" applyFont="1" applyFill="1" applyBorder="1" applyAlignment="1" applyProtection="1">
      <alignment horizontal="justify" vertical="center" wrapText="1"/>
    </xf>
    <xf numFmtId="0" fontId="30" fillId="6" borderId="0" xfId="0" applyFont="1" applyFill="1" applyBorder="1" applyAlignment="1" applyProtection="1">
      <alignment wrapText="1"/>
    </xf>
    <xf numFmtId="0" fontId="30" fillId="6" borderId="26" xfId="0" applyFont="1" applyFill="1" applyBorder="1" applyAlignment="1" applyProtection="1">
      <alignment wrapText="1"/>
    </xf>
    <xf numFmtId="0" fontId="7" fillId="0" borderId="25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6" xfId="0" applyFont="1" applyBorder="1" applyAlignment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</xf>
    <xf numFmtId="0" fontId="10" fillId="2" borderId="7" xfId="0" applyFont="1" applyFill="1" applyBorder="1" applyAlignment="1" applyProtection="1">
      <alignment horizontal="center"/>
    </xf>
    <xf numFmtId="0" fontId="0" fillId="2" borderId="23" xfId="0" applyFill="1" applyBorder="1" applyAlignment="1" applyProtection="1">
      <alignment horizontal="center"/>
    </xf>
    <xf numFmtId="0" fontId="6" fillId="2" borderId="3" xfId="3" applyFont="1" applyFill="1" applyBorder="1" applyAlignment="1" applyProtection="1"/>
    <xf numFmtId="0" fontId="21" fillId="2" borderId="0" xfId="3" applyFill="1" applyBorder="1" applyAlignment="1" applyProtection="1"/>
    <xf numFmtId="0" fontId="7" fillId="0" borderId="11" xfId="3" applyFont="1" applyFill="1" applyBorder="1" applyAlignment="1" applyProtection="1">
      <alignment horizontal="left"/>
      <protection locked="0"/>
    </xf>
    <xf numFmtId="0" fontId="7" fillId="0" borderId="13" xfId="3" applyFont="1" applyFill="1" applyBorder="1" applyAlignment="1" applyProtection="1">
      <protection locked="0"/>
    </xf>
    <xf numFmtId="0" fontId="7" fillId="0" borderId="20" xfId="3" applyFont="1" applyFill="1" applyBorder="1" applyAlignment="1" applyProtection="1">
      <protection locked="0"/>
    </xf>
    <xf numFmtId="0" fontId="10" fillId="2" borderId="17" xfId="3" applyFont="1" applyFill="1" applyBorder="1" applyAlignment="1" applyProtection="1"/>
    <xf numFmtId="0" fontId="10" fillId="2" borderId="9" xfId="3" applyFont="1" applyFill="1" applyBorder="1" applyAlignment="1" applyProtection="1"/>
    <xf numFmtId="0" fontId="7" fillId="0" borderId="11" xfId="3" applyFont="1" applyBorder="1" applyAlignment="1" applyProtection="1">
      <alignment wrapText="1"/>
      <protection locked="0"/>
    </xf>
    <xf numFmtId="0" fontId="7" fillId="0" borderId="13" xfId="3" applyFont="1" applyBorder="1" applyAlignment="1" applyProtection="1">
      <protection locked="0"/>
    </xf>
    <xf numFmtId="0" fontId="7" fillId="0" borderId="20" xfId="3" applyFont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0" fontId="7" fillId="0" borderId="13" xfId="0" applyFont="1" applyFill="1" applyBorder="1" applyAlignment="1" applyProtection="1">
      <protection locked="0"/>
    </xf>
    <xf numFmtId="0" fontId="7" fillId="0" borderId="20" xfId="0" applyFont="1" applyFill="1" applyBorder="1" applyAlignment="1" applyProtection="1">
      <protection locked="0"/>
    </xf>
    <xf numFmtId="0" fontId="7" fillId="2" borderId="25" xfId="0" applyFont="1" applyFill="1" applyBorder="1" applyAlignment="1" applyProtection="1"/>
    <xf numFmtId="0" fontId="0" fillId="2" borderId="4" xfId="0" applyFill="1" applyBorder="1" applyAlignment="1" applyProtection="1"/>
    <xf numFmtId="0" fontId="12" fillId="2" borderId="25" xfId="0" applyFont="1" applyFill="1" applyBorder="1" applyAlignment="1" applyProtection="1"/>
    <xf numFmtId="0" fontId="0" fillId="2" borderId="0" xfId="0" applyFill="1" applyBorder="1" applyAlignment="1" applyProtection="1"/>
    <xf numFmtId="0" fontId="0" fillId="2" borderId="26" xfId="0" applyFill="1" applyBorder="1" applyAlignment="1" applyProtection="1"/>
    <xf numFmtId="0" fontId="7" fillId="2" borderId="3" xfId="0" applyFont="1" applyFill="1" applyBorder="1" applyAlignment="1" applyProtection="1"/>
    <xf numFmtId="0" fontId="11" fillId="3" borderId="1" xfId="0" applyFont="1" applyFill="1" applyBorder="1" applyAlignment="1" applyProtection="1"/>
    <xf numFmtId="0" fontId="7" fillId="3" borderId="2" xfId="0" applyFont="1" applyFill="1" applyBorder="1" applyAlignment="1" applyProtection="1"/>
    <xf numFmtId="0" fontId="0" fillId="3" borderId="2" xfId="0" applyFill="1" applyBorder="1" applyAlignment="1" applyProtection="1"/>
    <xf numFmtId="0" fontId="12" fillId="4" borderId="0" xfId="0" applyFont="1" applyFill="1" applyBorder="1" applyAlignment="1" applyProtection="1"/>
    <xf numFmtId="0" fontId="0" fillId="4" borderId="0" xfId="0" applyFill="1" applyBorder="1" applyAlignment="1" applyProtection="1"/>
    <xf numFmtId="0" fontId="11" fillId="3" borderId="3" xfId="0" applyFont="1" applyFill="1" applyBorder="1" applyAlignment="1" applyProtection="1"/>
    <xf numFmtId="0" fontId="0" fillId="3" borderId="0" xfId="0" applyFill="1" applyAlignment="1" applyProtection="1"/>
    <xf numFmtId="49" fontId="9" fillId="3" borderId="3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49" fontId="10" fillId="0" borderId="6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/>
    <xf numFmtId="0" fontId="7" fillId="2" borderId="26" xfId="0" applyFont="1" applyFill="1" applyBorder="1" applyAlignment="1" applyProtection="1"/>
    <xf numFmtId="0" fontId="7" fillId="0" borderId="11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 applyProtection="1">
      <alignment wrapText="1"/>
      <protection locked="0"/>
    </xf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11" fillId="3" borderId="0" xfId="0" applyFont="1" applyFill="1" applyBorder="1" applyAlignment="1" applyProtection="1"/>
    <xf numFmtId="0" fontId="11" fillId="3" borderId="1" xfId="0" applyFont="1" applyFill="1" applyBorder="1" applyAlignment="1" applyProtection="1">
      <alignment horizontal="left" wrapText="1"/>
    </xf>
    <xf numFmtId="0" fontId="11" fillId="3" borderId="2" xfId="0" applyFont="1" applyFill="1" applyBorder="1" applyAlignment="1" applyProtection="1">
      <alignment horizontal="left" wrapText="1"/>
    </xf>
    <xf numFmtId="0" fontId="11" fillId="3" borderId="15" xfId="0" applyFont="1" applyFill="1" applyBorder="1" applyAlignment="1" applyProtection="1">
      <alignment horizontal="left" wrapText="1"/>
    </xf>
    <xf numFmtId="0" fontId="7" fillId="2" borderId="4" xfId="0" applyFont="1" applyFill="1" applyBorder="1" applyAlignment="1" applyProtection="1"/>
    <xf numFmtId="0" fontId="10" fillId="2" borderId="3" xfId="0" applyFont="1" applyFill="1" applyBorder="1" applyAlignment="1" applyProtection="1"/>
    <xf numFmtId="0" fontId="5" fillId="2" borderId="21" xfId="0" applyFont="1" applyFill="1" applyBorder="1" applyAlignment="1" applyProtection="1"/>
    <xf numFmtId="0" fontId="0" fillId="2" borderId="21" xfId="0" applyFill="1" applyBorder="1" applyAlignment="1" applyProtection="1"/>
    <xf numFmtId="0" fontId="0" fillId="2" borderId="7" xfId="0" applyFill="1" applyBorder="1" applyAlignment="1" applyProtection="1"/>
    <xf numFmtId="0" fontId="11" fillId="2" borderId="3" xfId="0" applyFont="1" applyFill="1" applyBorder="1" applyAlignment="1" applyProtection="1">
      <alignment horizontal="center"/>
    </xf>
    <xf numFmtId="0" fontId="11" fillId="2" borderId="26" xfId="0" applyFont="1" applyFill="1" applyBorder="1" applyAlignment="1" applyProtection="1">
      <alignment horizontal="center"/>
    </xf>
    <xf numFmtId="49" fontId="7" fillId="0" borderId="11" xfId="0" applyNumberFormat="1" applyFont="1" applyBorder="1" applyAlignment="1" applyProtection="1">
      <alignment wrapText="1"/>
      <protection locked="0"/>
    </xf>
    <xf numFmtId="49" fontId="7" fillId="0" borderId="13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0" fontId="7" fillId="2" borderId="0" xfId="0" applyFont="1" applyFill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9" xfId="0" applyNumberFormat="1" applyFont="1" applyBorder="1" applyAlignment="1" applyProtection="1">
      <protection locked="0"/>
    </xf>
    <xf numFmtId="49" fontId="7" fillId="0" borderId="11" xfId="0" applyNumberFormat="1" applyFont="1" applyBorder="1" applyAlignment="1" applyProtection="1">
      <protection locked="0"/>
    </xf>
    <xf numFmtId="0" fontId="18" fillId="3" borderId="1" xfId="0" applyFont="1" applyFill="1" applyBorder="1" applyAlignment="1" applyProtection="1">
      <alignment wrapText="1"/>
    </xf>
    <xf numFmtId="0" fontId="19" fillId="3" borderId="2" xfId="0" applyFont="1" applyFill="1" applyBorder="1" applyAlignment="1" applyProtection="1"/>
    <xf numFmtId="0" fontId="5" fillId="5" borderId="30" xfId="0" applyFont="1" applyFill="1" applyBorder="1" applyAlignment="1" applyProtection="1">
      <alignment horizontal="left" wrapText="1"/>
      <protection locked="0"/>
    </xf>
    <xf numFmtId="0" fontId="5" fillId="5" borderId="31" xfId="0" applyFont="1" applyFill="1" applyBorder="1" applyAlignment="1" applyProtection="1">
      <alignment horizontal="left" wrapText="1"/>
      <protection locked="0"/>
    </xf>
    <xf numFmtId="0" fontId="5" fillId="5" borderId="29" xfId="0" applyFont="1" applyFill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0" fillId="2" borderId="0" xfId="0" applyFill="1" applyAlignment="1" applyProtection="1"/>
    <xf numFmtId="0" fontId="13" fillId="2" borderId="3" xfId="0" applyFont="1" applyFill="1" applyBorder="1" applyAlignment="1" applyProtection="1">
      <alignment wrapText="1"/>
    </xf>
    <xf numFmtId="0" fontId="13" fillId="2" borderId="0" xfId="0" applyFont="1" applyFill="1" applyBorder="1" applyAlignment="1" applyProtection="1">
      <alignment wrapText="1"/>
    </xf>
    <xf numFmtId="0" fontId="13" fillId="2" borderId="4" xfId="0" applyFont="1" applyFill="1" applyBorder="1" applyAlignment="1" applyProtection="1">
      <alignment wrapText="1"/>
    </xf>
    <xf numFmtId="0" fontId="0" fillId="2" borderId="3" xfId="0" applyFont="1" applyFill="1" applyBorder="1" applyAlignment="1" applyProtection="1">
      <alignment wrapText="1"/>
    </xf>
    <xf numFmtId="0" fontId="11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7" fillId="0" borderId="11" xfId="0" applyNumberFormat="1" applyFont="1" applyBorder="1" applyAlignment="1" applyProtection="1">
      <alignment horizontal="left"/>
      <protection locked="0"/>
    </xf>
    <xf numFmtId="49" fontId="7" fillId="0" borderId="20" xfId="0" applyNumberFormat="1" applyFont="1" applyBorder="1" applyAlignment="1" applyProtection="1">
      <alignment horizontal="left"/>
      <protection locked="0"/>
    </xf>
    <xf numFmtId="0" fontId="23" fillId="3" borderId="25" xfId="0" applyFont="1" applyFill="1" applyBorder="1" applyAlignment="1" applyProtection="1">
      <alignment horizontal="left" vertical="center"/>
    </xf>
    <xf numFmtId="0" fontId="24" fillId="3" borderId="0" xfId="0" applyFont="1" applyFill="1" applyBorder="1" applyAlignment="1" applyProtection="1">
      <alignment horizontal="left" vertical="center"/>
    </xf>
    <xf numFmtId="0" fontId="24" fillId="3" borderId="4" xfId="0" applyFont="1" applyFill="1" applyBorder="1" applyAlignment="1" applyProtection="1">
      <alignment horizontal="left" vertical="center"/>
    </xf>
    <xf numFmtId="3" fontId="23" fillId="3" borderId="3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0" fontId="7" fillId="2" borderId="3" xfId="0" applyFont="1" applyFill="1" applyBorder="1" applyAlignment="1" applyProtection="1">
      <alignment wrapText="1"/>
    </xf>
    <xf numFmtId="0" fontId="0" fillId="3" borderId="4" xfId="0" applyFill="1" applyBorder="1" applyAlignment="1" applyProtection="1"/>
    <xf numFmtId="0" fontId="7" fillId="2" borderId="8" xfId="0" applyFont="1" applyFill="1" applyBorder="1" applyAlignment="1" applyProtection="1"/>
    <xf numFmtId="0" fontId="0" fillId="2" borderId="18" xfId="0" applyFill="1" applyBorder="1" applyAlignment="1" applyProtection="1"/>
    <xf numFmtId="0" fontId="11" fillId="3" borderId="16" xfId="0" applyFont="1" applyFill="1" applyBorder="1" applyAlignment="1" applyProtection="1"/>
    <xf numFmtId="0" fontId="11" fillId="3" borderId="13" xfId="0" applyFont="1" applyFill="1" applyBorder="1" applyAlignment="1" applyProtection="1"/>
    <xf numFmtId="0" fontId="11" fillId="3" borderId="12" xfId="0" applyFont="1" applyFill="1" applyBorder="1" applyAlignment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10" fillId="2" borderId="25" xfId="0" applyFont="1" applyFill="1" applyBorder="1" applyAlignment="1" applyProtection="1"/>
    <xf numFmtId="0" fontId="10" fillId="2" borderId="0" xfId="0" applyFont="1" applyFill="1" applyBorder="1" applyAlignment="1" applyProtection="1"/>
    <xf numFmtId="0" fontId="9" fillId="2" borderId="3" xfId="0" applyFont="1" applyFill="1" applyBorder="1" applyAlignment="1" applyProtection="1"/>
    <xf numFmtId="3" fontId="23" fillId="3" borderId="3" xfId="0" applyNumberFormat="1" applyFont="1" applyFill="1" applyBorder="1" applyAlignment="1" applyProtection="1">
      <alignment wrapText="1"/>
    </xf>
    <xf numFmtId="0" fontId="0" fillId="0" borderId="26" xfId="0" applyBorder="1" applyAlignment="1"/>
  </cellXfs>
  <cellStyles count="278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67"/>
  <sheetViews>
    <sheetView tabSelected="1" topLeftCell="A39" zoomScaleNormal="100" workbookViewId="0">
      <selection activeCell="T61" sqref="T61"/>
    </sheetView>
  </sheetViews>
  <sheetFormatPr defaultColWidth="9.140625" defaultRowHeight="15" x14ac:dyDescent="0.25"/>
  <cols>
    <col min="1" max="1" width="9.140625" style="15" customWidth="1"/>
    <col min="2" max="2" width="10" style="15" customWidth="1"/>
    <col min="3" max="3" width="9" style="15" customWidth="1"/>
    <col min="4" max="4" width="9.85546875" style="15" customWidth="1"/>
    <col min="5" max="5" width="9.7109375" style="15" customWidth="1"/>
    <col min="6" max="7" width="9.42578125" style="15" customWidth="1"/>
    <col min="8" max="8" width="8.85546875" style="15" customWidth="1"/>
    <col min="9" max="9" width="10.28515625" style="15" customWidth="1"/>
    <col min="10" max="11" width="1.140625" style="15" customWidth="1"/>
    <col min="12" max="16384" width="9.140625" style="15"/>
  </cols>
  <sheetData>
    <row r="1" spans="1:19" ht="7.5" customHeight="1" thickBot="1" x14ac:dyDescent="0.3">
      <c r="A1" s="141"/>
      <c r="B1" s="142"/>
      <c r="C1" s="143"/>
      <c r="D1" s="143"/>
      <c r="E1" s="143"/>
      <c r="F1" s="143"/>
      <c r="G1" s="143"/>
      <c r="H1" s="143"/>
      <c r="I1" s="143"/>
      <c r="J1" s="20"/>
    </row>
    <row r="2" spans="1:19" ht="21.75" customHeight="1" thickBot="1" x14ac:dyDescent="0.3">
      <c r="A2" s="153" t="s">
        <v>226</v>
      </c>
      <c r="B2" s="154"/>
      <c r="C2" s="155"/>
      <c r="D2" s="156"/>
      <c r="E2" s="156"/>
      <c r="F2" s="156"/>
      <c r="G2" s="156"/>
      <c r="H2" s="156"/>
      <c r="I2" s="157"/>
      <c r="J2" s="20"/>
    </row>
    <row r="3" spans="1:19" ht="16.5" customHeight="1" x14ac:dyDescent="0.25">
      <c r="A3" s="158" t="s">
        <v>234</v>
      </c>
      <c r="B3" s="159"/>
      <c r="C3" s="159"/>
      <c r="D3" s="159"/>
      <c r="E3" s="159"/>
      <c r="F3" s="159"/>
      <c r="G3" s="159"/>
      <c r="H3" s="159"/>
      <c r="I3" s="160"/>
      <c r="J3" s="20"/>
      <c r="K3" s="16"/>
      <c r="L3" s="16"/>
      <c r="M3" s="16"/>
      <c r="N3" s="16"/>
      <c r="O3" s="16"/>
      <c r="P3" s="16"/>
      <c r="Q3" s="16"/>
      <c r="R3" s="16"/>
      <c r="S3" s="16"/>
    </row>
    <row r="4" spans="1:19" ht="3.75" customHeight="1" x14ac:dyDescent="0.25">
      <c r="A4" s="165"/>
      <c r="B4" s="115"/>
      <c r="C4" s="115"/>
      <c r="D4" s="115"/>
      <c r="E4" s="115"/>
      <c r="F4" s="115"/>
      <c r="G4" s="115"/>
      <c r="H4" s="115"/>
      <c r="I4" s="113"/>
      <c r="J4" s="20"/>
      <c r="K4" s="16"/>
      <c r="L4" s="16"/>
      <c r="M4" s="16"/>
      <c r="N4" s="16"/>
      <c r="O4" s="16"/>
      <c r="P4" s="16"/>
      <c r="Q4" s="16"/>
      <c r="R4" s="16"/>
      <c r="S4" s="16"/>
    </row>
    <row r="5" spans="1:19" ht="15" customHeight="1" x14ac:dyDescent="0.25">
      <c r="A5" s="117" t="s">
        <v>217</v>
      </c>
      <c r="B5" s="161"/>
      <c r="C5" s="116"/>
      <c r="D5" s="13"/>
      <c r="E5" s="112" t="s">
        <v>219</v>
      </c>
      <c r="F5" s="129"/>
      <c r="G5" s="130"/>
      <c r="H5" s="13"/>
      <c r="I5" s="25"/>
      <c r="J5" s="20"/>
      <c r="K5" s="16"/>
      <c r="L5" s="16"/>
      <c r="M5" s="16"/>
      <c r="N5" s="16"/>
      <c r="O5" s="16"/>
      <c r="P5" s="16"/>
      <c r="Q5" s="16"/>
      <c r="R5" s="16"/>
      <c r="S5" s="16"/>
    </row>
    <row r="6" spans="1:19" ht="15" customHeight="1" x14ac:dyDescent="0.25">
      <c r="A6" s="117" t="s">
        <v>229</v>
      </c>
      <c r="B6" s="149"/>
      <c r="C6" s="130"/>
      <c r="D6" s="14"/>
      <c r="E6" s="112" t="s">
        <v>218</v>
      </c>
      <c r="F6" s="129"/>
      <c r="G6" s="130"/>
      <c r="H6" s="13"/>
      <c r="I6" s="25"/>
      <c r="J6" s="20"/>
      <c r="K6" s="16"/>
      <c r="L6" s="16"/>
      <c r="M6" s="16"/>
      <c r="N6" s="16"/>
      <c r="O6" s="16"/>
      <c r="P6" s="16"/>
      <c r="Q6" s="16"/>
      <c r="R6" s="16"/>
      <c r="S6" s="16"/>
    </row>
    <row r="7" spans="1:19" s="16" customFormat="1" x14ac:dyDescent="0.25">
      <c r="A7" s="166" t="s">
        <v>216</v>
      </c>
      <c r="B7" s="167"/>
      <c r="C7" s="167"/>
      <c r="D7" s="167"/>
      <c r="E7" s="167"/>
      <c r="F7" s="129" t="s">
        <v>208</v>
      </c>
      <c r="G7" s="129"/>
      <c r="H7" s="168"/>
      <c r="I7" s="169"/>
      <c r="J7" s="22"/>
    </row>
    <row r="8" spans="1:19" x14ac:dyDescent="0.25">
      <c r="A8" s="117" t="s">
        <v>235</v>
      </c>
      <c r="B8" s="129"/>
      <c r="C8" s="129"/>
      <c r="D8" s="9"/>
      <c r="E8" s="70"/>
      <c r="F8" s="129" t="s">
        <v>198</v>
      </c>
      <c r="G8" s="129"/>
      <c r="H8" s="152"/>
      <c r="I8" s="148"/>
      <c r="J8" s="20"/>
    </row>
    <row r="9" spans="1:19" x14ac:dyDescent="0.25">
      <c r="A9" s="117" t="s">
        <v>4</v>
      </c>
      <c r="B9" s="129"/>
      <c r="C9" s="129"/>
      <c r="D9" s="6"/>
      <c r="E9" s="21"/>
      <c r="F9" s="129" t="s">
        <v>2</v>
      </c>
      <c r="G9" s="129"/>
      <c r="H9" s="152"/>
      <c r="I9" s="148"/>
      <c r="J9" s="20"/>
    </row>
    <row r="10" spans="1:19" x14ac:dyDescent="0.25">
      <c r="A10" s="117"/>
      <c r="B10" s="115"/>
      <c r="C10" s="115"/>
      <c r="D10" s="115"/>
      <c r="E10" s="115"/>
      <c r="F10" s="129" t="s">
        <v>3</v>
      </c>
      <c r="G10" s="129"/>
      <c r="H10" s="150"/>
      <c r="I10" s="151"/>
      <c r="J10" s="20"/>
    </row>
    <row r="11" spans="1:19" ht="15.75" customHeight="1" x14ac:dyDescent="0.25">
      <c r="A11" s="144" t="s">
        <v>5</v>
      </c>
      <c r="B11" s="145"/>
      <c r="C11" s="146"/>
      <c r="D11" s="147"/>
      <c r="E11" s="147"/>
      <c r="F11" s="147"/>
      <c r="G11" s="147"/>
      <c r="H11" s="147"/>
      <c r="I11" s="148"/>
      <c r="J11" s="20"/>
    </row>
    <row r="12" spans="1:19" ht="15.75" customHeight="1" x14ac:dyDescent="0.25">
      <c r="A12" s="140" t="s">
        <v>15</v>
      </c>
      <c r="B12" s="115"/>
      <c r="C12" s="109"/>
      <c r="D12" s="110"/>
      <c r="E12" s="110"/>
      <c r="F12" s="110"/>
      <c r="G12" s="110"/>
      <c r="H12" s="110"/>
      <c r="I12" s="111"/>
      <c r="J12" s="20"/>
    </row>
    <row r="13" spans="1:19" ht="15.75" customHeight="1" x14ac:dyDescent="0.25">
      <c r="A13" s="140" t="s">
        <v>0</v>
      </c>
      <c r="B13" s="115"/>
      <c r="C13" s="131"/>
      <c r="D13" s="132"/>
      <c r="E13" s="96" t="s">
        <v>247</v>
      </c>
      <c r="F13" s="97"/>
      <c r="G13" s="97"/>
      <c r="H13" s="98"/>
      <c r="I13" s="10"/>
      <c r="J13" s="20"/>
    </row>
    <row r="14" spans="1:19" ht="15" customHeight="1" x14ac:dyDescent="0.25">
      <c r="A14" s="99" t="s">
        <v>206</v>
      </c>
      <c r="B14" s="100"/>
      <c r="C14" s="100"/>
      <c r="D14" s="100"/>
      <c r="E14" s="100"/>
      <c r="F14" s="101"/>
      <c r="G14" s="102"/>
      <c r="H14" s="102"/>
      <c r="I14" s="103"/>
      <c r="J14" s="20"/>
    </row>
    <row r="15" spans="1:19" ht="18.75" customHeight="1" thickBot="1" x14ac:dyDescent="0.3">
      <c r="A15" s="104" t="s">
        <v>246</v>
      </c>
      <c r="B15" s="105"/>
      <c r="C15" s="105"/>
      <c r="D15" s="106"/>
      <c r="E15" s="107"/>
      <c r="F15" s="107"/>
      <c r="G15" s="107"/>
      <c r="H15" s="107"/>
      <c r="I15" s="108"/>
      <c r="J15" s="20"/>
    </row>
    <row r="16" spans="1:19" ht="27" customHeight="1" x14ac:dyDescent="0.25">
      <c r="A16" s="136" t="s">
        <v>244</v>
      </c>
      <c r="B16" s="137"/>
      <c r="C16" s="137"/>
      <c r="D16" s="137"/>
      <c r="E16" s="137"/>
      <c r="F16" s="137"/>
      <c r="G16" s="137"/>
      <c r="H16" s="137"/>
      <c r="I16" s="138"/>
      <c r="J16" s="20"/>
    </row>
    <row r="17" spans="1:15" ht="14.25" customHeight="1" x14ac:dyDescent="0.25">
      <c r="A17" s="117" t="s">
        <v>209</v>
      </c>
      <c r="B17" s="129"/>
      <c r="C17" s="129"/>
      <c r="D17" s="129"/>
      <c r="E17" s="129"/>
      <c r="F17" s="130"/>
      <c r="G17" s="18"/>
      <c r="H17" s="112"/>
      <c r="I17" s="139"/>
      <c r="J17" s="20"/>
    </row>
    <row r="18" spans="1:15" ht="14.25" customHeight="1" x14ac:dyDescent="0.25">
      <c r="A18" s="117" t="s">
        <v>210</v>
      </c>
      <c r="B18" s="129"/>
      <c r="C18" s="129"/>
      <c r="D18" s="129"/>
      <c r="E18" s="129"/>
      <c r="F18" s="130"/>
      <c r="G18" s="18"/>
      <c r="H18" s="112"/>
      <c r="I18" s="139"/>
      <c r="J18" s="20"/>
    </row>
    <row r="19" spans="1:15" ht="14.25" customHeight="1" x14ac:dyDescent="0.25">
      <c r="A19" s="117" t="s">
        <v>211</v>
      </c>
      <c r="B19" s="129"/>
      <c r="C19" s="129"/>
      <c r="D19" s="129"/>
      <c r="E19" s="129"/>
      <c r="F19" s="130"/>
      <c r="G19" s="18"/>
      <c r="H19" s="112"/>
      <c r="I19" s="139"/>
      <c r="J19" s="20"/>
      <c r="O19" s="11"/>
    </row>
    <row r="20" spans="1:15" ht="14.25" customHeight="1" x14ac:dyDescent="0.25">
      <c r="A20" s="117" t="s">
        <v>6</v>
      </c>
      <c r="B20" s="129"/>
      <c r="C20" s="129"/>
      <c r="D20" s="129"/>
      <c r="E20" s="129"/>
      <c r="F20" s="116"/>
      <c r="G20" s="18"/>
      <c r="H20" s="112"/>
      <c r="I20" s="113"/>
      <c r="J20" s="20"/>
      <c r="O20" s="11"/>
    </row>
    <row r="21" spans="1:15" ht="14.25" customHeight="1" x14ac:dyDescent="0.25">
      <c r="A21" s="117" t="s">
        <v>207</v>
      </c>
      <c r="B21" s="129"/>
      <c r="C21" s="129"/>
      <c r="D21" s="129"/>
      <c r="E21" s="129"/>
      <c r="F21" s="116"/>
      <c r="G21" s="18"/>
      <c r="H21" s="112"/>
      <c r="I21" s="113"/>
      <c r="J21" s="20"/>
    </row>
    <row r="22" spans="1:15" ht="14.25" customHeight="1" x14ac:dyDescent="0.25">
      <c r="A22" s="117" t="s">
        <v>202</v>
      </c>
      <c r="B22" s="129"/>
      <c r="C22" s="129"/>
      <c r="D22" s="129"/>
      <c r="E22" s="129"/>
      <c r="F22" s="116"/>
      <c r="G22" s="18"/>
      <c r="H22" s="112"/>
      <c r="I22" s="113"/>
      <c r="J22" s="20"/>
    </row>
    <row r="23" spans="1:15" ht="14.25" customHeight="1" x14ac:dyDescent="0.25">
      <c r="A23" s="117" t="s">
        <v>1</v>
      </c>
      <c r="B23" s="129"/>
      <c r="C23" s="129"/>
      <c r="D23" s="129"/>
      <c r="E23" s="129"/>
      <c r="F23" s="116"/>
      <c r="G23" s="18"/>
      <c r="H23" s="112"/>
      <c r="I23" s="113"/>
      <c r="J23" s="20"/>
    </row>
    <row r="24" spans="1:15" ht="14.25" customHeight="1" x14ac:dyDescent="0.25">
      <c r="A24" s="123" t="s">
        <v>7</v>
      </c>
      <c r="B24" s="135"/>
      <c r="C24" s="135"/>
      <c r="D24" s="135"/>
      <c r="E24" s="135"/>
      <c r="F24" s="126"/>
      <c r="G24" s="27">
        <f>SUM(G17:G23)</f>
        <v>0</v>
      </c>
      <c r="H24" s="129"/>
      <c r="I24" s="113"/>
      <c r="J24" s="20"/>
    </row>
    <row r="25" spans="1:15" s="12" customFormat="1" ht="14.25" customHeight="1" x14ac:dyDescent="0.25">
      <c r="A25" s="133" t="s">
        <v>245</v>
      </c>
      <c r="B25" s="134"/>
      <c r="C25" s="134"/>
      <c r="D25" s="134"/>
      <c r="E25" s="134"/>
      <c r="F25" s="126"/>
      <c r="G25" s="28">
        <f>SUM(23000+(50*D8)+(5*H7))</f>
        <v>23000</v>
      </c>
      <c r="H25" s="129"/>
      <c r="I25" s="113"/>
      <c r="J25" s="23"/>
    </row>
    <row r="26" spans="1:15" ht="14.25" customHeight="1" thickBot="1" x14ac:dyDescent="0.3">
      <c r="A26" s="123" t="s">
        <v>194</v>
      </c>
      <c r="B26" s="135"/>
      <c r="C26" s="135"/>
      <c r="D26" s="135"/>
      <c r="E26" s="135"/>
      <c r="F26" s="134"/>
      <c r="G26" s="29">
        <f>SUM(G24:G25)</f>
        <v>23000</v>
      </c>
      <c r="H26" s="117"/>
      <c r="I26" s="113"/>
      <c r="J26" s="20"/>
    </row>
    <row r="27" spans="1:15" ht="14.25" customHeight="1" thickBot="1" x14ac:dyDescent="0.3">
      <c r="A27" s="185" t="s">
        <v>236</v>
      </c>
      <c r="B27" s="134"/>
      <c r="C27" s="134"/>
      <c r="D27" s="134"/>
      <c r="E27" s="134"/>
      <c r="F27" s="134"/>
      <c r="G27" s="30">
        <f>SUM(G26*0.5)</f>
        <v>11500</v>
      </c>
      <c r="H27" s="112"/>
      <c r="I27" s="113"/>
      <c r="J27" s="20"/>
    </row>
    <row r="28" spans="1:15" ht="5.25" customHeight="1" thickTop="1" x14ac:dyDescent="0.25">
      <c r="A28" s="74"/>
      <c r="B28" s="70"/>
      <c r="C28" s="70"/>
      <c r="D28" s="70"/>
      <c r="E28" s="70"/>
      <c r="F28" s="70"/>
      <c r="G28" s="68"/>
      <c r="H28" s="68"/>
      <c r="I28" s="31"/>
      <c r="J28" s="20"/>
    </row>
    <row r="29" spans="1:15" ht="27" customHeight="1" x14ac:dyDescent="0.25">
      <c r="A29" s="189" t="s">
        <v>237</v>
      </c>
      <c r="B29" s="190"/>
      <c r="C29" s="19"/>
      <c r="D29" s="170" t="s">
        <v>224</v>
      </c>
      <c r="E29" s="171"/>
      <c r="F29" s="171"/>
      <c r="G29" s="171"/>
      <c r="H29" s="171"/>
      <c r="I29" s="172"/>
      <c r="J29" s="24"/>
    </row>
    <row r="30" spans="1:15" ht="14.25" customHeight="1" x14ac:dyDescent="0.25">
      <c r="A30" s="173" t="s">
        <v>225</v>
      </c>
      <c r="B30" s="174"/>
      <c r="C30" s="174"/>
      <c r="D30" s="174"/>
      <c r="E30" s="174"/>
      <c r="F30" s="33"/>
      <c r="G30" s="67">
        <f>SUM(G26*C29)</f>
        <v>0</v>
      </c>
      <c r="H30" s="183" t="s">
        <v>9</v>
      </c>
      <c r="I30" s="184"/>
      <c r="J30" s="24"/>
    </row>
    <row r="31" spans="1:15" ht="4.5" customHeight="1" x14ac:dyDescent="0.25">
      <c r="A31" s="32"/>
      <c r="B31" s="34"/>
      <c r="C31" s="34"/>
      <c r="D31" s="34"/>
      <c r="E31" s="34"/>
      <c r="F31" s="35"/>
      <c r="G31" s="36"/>
      <c r="H31" s="37"/>
      <c r="I31" s="38"/>
      <c r="J31" s="24"/>
    </row>
    <row r="32" spans="1:15" ht="14.25" customHeight="1" x14ac:dyDescent="0.25">
      <c r="A32" s="117" t="s">
        <v>8</v>
      </c>
      <c r="B32" s="129"/>
      <c r="C32" s="130"/>
      <c r="D32" s="39" t="e">
        <f>SUM(G26/H7)</f>
        <v>#DIV/0!</v>
      </c>
      <c r="E32" s="70"/>
      <c r="F32" s="70"/>
      <c r="G32" s="70"/>
      <c r="H32" s="40"/>
      <c r="I32" s="71"/>
      <c r="J32" s="20"/>
    </row>
    <row r="33" spans="1:10" ht="14.25" customHeight="1" x14ac:dyDescent="0.25">
      <c r="A33" s="188" t="s">
        <v>212</v>
      </c>
      <c r="B33" s="187"/>
      <c r="C33" s="187"/>
      <c r="D33" s="7"/>
      <c r="E33" s="186" t="s">
        <v>213</v>
      </c>
      <c r="F33" s="187"/>
      <c r="G33" s="187"/>
      <c r="H33" s="8"/>
      <c r="I33" s="71" t="s">
        <v>9</v>
      </c>
      <c r="J33" s="20"/>
    </row>
    <row r="34" spans="1:10" ht="3.75" customHeight="1" x14ac:dyDescent="0.25">
      <c r="A34" s="162"/>
      <c r="B34" s="163"/>
      <c r="C34" s="163"/>
      <c r="D34" s="163"/>
      <c r="E34" s="163"/>
      <c r="F34" s="163"/>
      <c r="G34" s="163"/>
      <c r="H34" s="163"/>
      <c r="I34" s="164"/>
      <c r="J34" s="20"/>
    </row>
    <row r="35" spans="1:10" x14ac:dyDescent="0.25">
      <c r="A35" s="117" t="s">
        <v>227</v>
      </c>
      <c r="B35" s="129"/>
      <c r="C35" s="129"/>
      <c r="D35" s="129"/>
      <c r="E35" s="129"/>
      <c r="F35" s="129"/>
      <c r="G35" s="129"/>
      <c r="H35" s="129"/>
      <c r="I35" s="139"/>
      <c r="J35" s="20"/>
    </row>
    <row r="36" spans="1:10" ht="6" customHeight="1" x14ac:dyDescent="0.25">
      <c r="A36" s="69"/>
      <c r="B36" s="41"/>
      <c r="C36" s="41"/>
      <c r="D36" s="41"/>
      <c r="E36" s="41"/>
      <c r="F36" s="41"/>
      <c r="G36" s="41"/>
      <c r="H36" s="41"/>
      <c r="I36" s="42"/>
      <c r="J36" s="20"/>
    </row>
    <row r="37" spans="1:10" ht="14.25" customHeight="1" x14ac:dyDescent="0.25">
      <c r="A37" s="117" t="s">
        <v>220</v>
      </c>
      <c r="B37" s="115"/>
      <c r="C37" s="116"/>
      <c r="D37" s="43">
        <f>SUM(H7*0.2)*D5</f>
        <v>0</v>
      </c>
      <c r="E37" s="114" t="s">
        <v>232</v>
      </c>
      <c r="F37" s="115"/>
      <c r="G37" s="116"/>
      <c r="H37" s="44">
        <f>SUM(H7*0.35)*H5</f>
        <v>0</v>
      </c>
      <c r="I37" s="45"/>
      <c r="J37" s="20"/>
    </row>
    <row r="38" spans="1:10" ht="14.25" customHeight="1" x14ac:dyDescent="0.25">
      <c r="A38" s="117" t="s">
        <v>231</v>
      </c>
      <c r="B38" s="115"/>
      <c r="C38" s="116"/>
      <c r="D38" s="44">
        <f>SUM(H7*0.2)*D6</f>
        <v>0</v>
      </c>
      <c r="E38" s="114" t="s">
        <v>233</v>
      </c>
      <c r="F38" s="115"/>
      <c r="G38" s="116"/>
      <c r="H38" s="44">
        <f>SUM(H7*0.25)*H6</f>
        <v>0</v>
      </c>
      <c r="I38" s="45"/>
      <c r="J38" s="20"/>
    </row>
    <row r="39" spans="1:10" ht="14.25" customHeight="1" x14ac:dyDescent="0.25">
      <c r="A39" s="125" t="s">
        <v>221</v>
      </c>
      <c r="B39" s="126"/>
      <c r="C39" s="126"/>
      <c r="D39" s="126"/>
      <c r="E39" s="126"/>
      <c r="F39" s="127"/>
      <c r="G39" s="128"/>
      <c r="H39" s="46" t="s">
        <v>223</v>
      </c>
      <c r="I39" s="47"/>
      <c r="J39" s="20"/>
    </row>
    <row r="40" spans="1:10" ht="8.25" customHeight="1" x14ac:dyDescent="0.25">
      <c r="A40" s="48"/>
      <c r="B40" s="68"/>
      <c r="C40" s="68"/>
      <c r="D40" s="68"/>
      <c r="E40" s="68"/>
      <c r="F40" s="49"/>
      <c r="G40" s="50"/>
      <c r="H40" s="51"/>
      <c r="I40" s="52"/>
      <c r="J40" s="20"/>
    </row>
    <row r="41" spans="1:10" ht="3.75" customHeight="1" thickBot="1" x14ac:dyDescent="0.3">
      <c r="A41" s="121"/>
      <c r="B41" s="122"/>
      <c r="C41" s="122"/>
      <c r="D41" s="122"/>
      <c r="E41" s="122"/>
      <c r="F41" s="122"/>
      <c r="G41" s="122"/>
      <c r="H41" s="122"/>
      <c r="I41" s="122"/>
      <c r="J41" s="20"/>
    </row>
    <row r="42" spans="1:10" ht="15.75" customHeight="1" x14ac:dyDescent="0.25">
      <c r="A42" s="118" t="s">
        <v>201</v>
      </c>
      <c r="B42" s="119"/>
      <c r="C42" s="120"/>
      <c r="D42" s="120"/>
      <c r="E42" s="120"/>
      <c r="F42" s="53" t="s">
        <v>190</v>
      </c>
      <c r="G42" s="53" t="s">
        <v>191</v>
      </c>
      <c r="H42" s="53" t="s">
        <v>192</v>
      </c>
      <c r="I42" s="54" t="s">
        <v>193</v>
      </c>
      <c r="J42" s="20"/>
    </row>
    <row r="43" spans="1:10" x14ac:dyDescent="0.25">
      <c r="A43" s="176" t="s">
        <v>215</v>
      </c>
      <c r="B43" s="129"/>
      <c r="C43" s="129"/>
      <c r="D43" s="129"/>
      <c r="E43" s="129"/>
      <c r="F43" s="26">
        <f>$H33*D37/1.1*(1-$D33)</f>
        <v>0</v>
      </c>
      <c r="G43" s="26">
        <f>$H33*H37/1.1*(1-$D33)</f>
        <v>0</v>
      </c>
      <c r="H43" s="26">
        <f>H33*D38/1.1*(1-$D33)</f>
        <v>0</v>
      </c>
      <c r="I43" s="55">
        <f>H33*H38/1.1*(1-$D33)</f>
        <v>0</v>
      </c>
      <c r="J43" s="20"/>
    </row>
    <row r="44" spans="1:10" ht="5.25" customHeight="1" x14ac:dyDescent="0.25">
      <c r="A44" s="72"/>
      <c r="B44" s="73"/>
      <c r="C44" s="73"/>
      <c r="D44" s="73"/>
      <c r="E44" s="73"/>
      <c r="F44" s="56"/>
      <c r="G44" s="56"/>
      <c r="H44" s="56"/>
      <c r="I44" s="57"/>
      <c r="J44" s="20"/>
    </row>
    <row r="45" spans="1:10" ht="15.75" thickBot="1" x14ac:dyDescent="0.3">
      <c r="A45" s="117" t="s">
        <v>214</v>
      </c>
      <c r="B45" s="161"/>
      <c r="C45" s="161"/>
      <c r="D45" s="161"/>
      <c r="E45" s="116"/>
      <c r="F45" s="58">
        <f>SUM(G26-F43)*D5</f>
        <v>0</v>
      </c>
      <c r="G45" s="58">
        <f>SUM(G26-G43)*H5</f>
        <v>0</v>
      </c>
      <c r="H45" s="58">
        <f>SUM(G26-H43)*D6</f>
        <v>0</v>
      </c>
      <c r="I45" s="59">
        <f>SUM(G26-I43)*H6</f>
        <v>0</v>
      </c>
      <c r="J45" s="20"/>
    </row>
    <row r="46" spans="1:10" ht="6.75" customHeight="1" thickTop="1" thickBot="1" x14ac:dyDescent="0.3">
      <c r="A46" s="117"/>
      <c r="B46" s="161"/>
      <c r="C46" s="161"/>
      <c r="D46" s="161"/>
      <c r="E46" s="161"/>
      <c r="F46" s="161"/>
      <c r="G46" s="161"/>
      <c r="H46" s="161"/>
      <c r="I46" s="113"/>
      <c r="J46" s="20"/>
    </row>
    <row r="47" spans="1:10" ht="14.25" customHeight="1" thickBot="1" x14ac:dyDescent="0.3">
      <c r="A47" s="133" t="s">
        <v>228</v>
      </c>
      <c r="B47" s="124"/>
      <c r="C47" s="124"/>
      <c r="D47" s="124"/>
      <c r="E47" s="124"/>
      <c r="F47" s="177"/>
      <c r="G47" s="76"/>
      <c r="H47" s="75" t="s">
        <v>230</v>
      </c>
      <c r="I47" s="63">
        <f>SUM(G47/G26)</f>
        <v>0</v>
      </c>
      <c r="J47" s="20"/>
    </row>
    <row r="48" spans="1:10" ht="3.75" customHeight="1" x14ac:dyDescent="0.25">
      <c r="A48" s="117"/>
      <c r="B48" s="161"/>
      <c r="C48" s="161"/>
      <c r="D48" s="161"/>
      <c r="E48" s="161"/>
      <c r="F48" s="161"/>
      <c r="G48" s="161"/>
      <c r="H48" s="161"/>
      <c r="I48" s="113"/>
      <c r="J48" s="20"/>
    </row>
    <row r="49" spans="1:10" x14ac:dyDescent="0.25">
      <c r="A49" s="123" t="s">
        <v>205</v>
      </c>
      <c r="B49" s="124"/>
      <c r="C49" s="124"/>
      <c r="D49" s="124"/>
      <c r="E49" s="70" t="s">
        <v>11</v>
      </c>
      <c r="F49" s="70"/>
      <c r="G49" s="17"/>
      <c r="H49" s="112" t="s">
        <v>9</v>
      </c>
      <c r="I49" s="113"/>
      <c r="J49" s="20"/>
    </row>
    <row r="50" spans="1:10" ht="13.5" customHeight="1" x14ac:dyDescent="0.25">
      <c r="A50" s="117" t="s">
        <v>10</v>
      </c>
      <c r="B50" s="129"/>
      <c r="C50" s="129"/>
      <c r="D50" s="129"/>
      <c r="E50" s="129"/>
      <c r="F50" s="116"/>
      <c r="G50" s="18"/>
      <c r="H50" s="112" t="s">
        <v>9</v>
      </c>
      <c r="I50" s="113"/>
      <c r="J50" s="20"/>
    </row>
    <row r="51" spans="1:10" ht="13.5" customHeight="1" x14ac:dyDescent="0.25">
      <c r="A51" s="117" t="s">
        <v>12</v>
      </c>
      <c r="B51" s="129"/>
      <c r="C51" s="129"/>
      <c r="D51" s="129"/>
      <c r="E51" s="129"/>
      <c r="F51" s="130"/>
      <c r="G51" s="18"/>
      <c r="H51" s="112" t="s">
        <v>9</v>
      </c>
      <c r="I51" s="113"/>
      <c r="J51" s="20"/>
    </row>
    <row r="52" spans="1:10" ht="13.5" customHeight="1" x14ac:dyDescent="0.25">
      <c r="A52" s="117" t="s">
        <v>13</v>
      </c>
      <c r="B52" s="129"/>
      <c r="C52" s="129"/>
      <c r="D52" s="129"/>
      <c r="E52" s="129"/>
      <c r="F52" s="130"/>
      <c r="G52" s="18"/>
      <c r="H52" s="112" t="s">
        <v>9</v>
      </c>
      <c r="I52" s="113"/>
      <c r="J52" s="20"/>
    </row>
    <row r="53" spans="1:10" ht="13.5" customHeight="1" x14ac:dyDescent="0.25">
      <c r="A53" s="117" t="s">
        <v>14</v>
      </c>
      <c r="B53" s="129"/>
      <c r="C53" s="129"/>
      <c r="D53" s="129"/>
      <c r="E53" s="129"/>
      <c r="F53" s="130"/>
      <c r="G53" s="17"/>
      <c r="H53" s="112" t="s">
        <v>9</v>
      </c>
      <c r="I53" s="113"/>
      <c r="J53" s="20"/>
    </row>
    <row r="54" spans="1:10" ht="13.5" customHeight="1" x14ac:dyDescent="0.25">
      <c r="A54" s="117" t="s">
        <v>203</v>
      </c>
      <c r="B54" s="129"/>
      <c r="C54" s="129"/>
      <c r="D54" s="129"/>
      <c r="E54" s="129"/>
      <c r="F54" s="130"/>
      <c r="G54" s="18"/>
      <c r="H54" s="112" t="s">
        <v>9</v>
      </c>
      <c r="I54" s="113"/>
      <c r="J54" s="20"/>
    </row>
    <row r="55" spans="1:10" ht="13.5" customHeight="1" x14ac:dyDescent="0.25">
      <c r="A55" s="117" t="s">
        <v>204</v>
      </c>
      <c r="B55" s="129"/>
      <c r="C55" s="129"/>
      <c r="D55" s="129"/>
      <c r="E55" s="129"/>
      <c r="F55" s="130"/>
      <c r="G55" s="18"/>
      <c r="H55" s="178" t="s">
        <v>9</v>
      </c>
      <c r="I55" s="179"/>
      <c r="J55" s="20"/>
    </row>
    <row r="56" spans="1:10" ht="13.5" customHeight="1" x14ac:dyDescent="0.25">
      <c r="A56" s="123" t="s">
        <v>199</v>
      </c>
      <c r="B56" s="134"/>
      <c r="C56" s="134"/>
      <c r="D56" s="134"/>
      <c r="E56" s="134"/>
      <c r="F56" s="64">
        <f>SUM(F43,G47,G49:G55)*D5</f>
        <v>0</v>
      </c>
      <c r="G56" s="64">
        <f>SUM(G43,G47,G49:G55)*H5</f>
        <v>0</v>
      </c>
      <c r="H56" s="65">
        <f>SUM(H43,G47,G49:G55)*D6</f>
        <v>0</v>
      </c>
      <c r="I56" s="66">
        <f>SUM(I43,G47,G49:G55)*H6</f>
        <v>0</v>
      </c>
      <c r="J56" s="20"/>
    </row>
    <row r="57" spans="1:10" ht="13.5" customHeight="1" x14ac:dyDescent="0.25">
      <c r="A57" s="180" t="s">
        <v>222</v>
      </c>
      <c r="B57" s="181"/>
      <c r="C57" s="181"/>
      <c r="D57" s="181"/>
      <c r="E57" s="182"/>
      <c r="F57" s="60">
        <f>SUM(F56-G26)*D5</f>
        <v>0</v>
      </c>
      <c r="G57" s="27">
        <f>SUM(G56-G26)*H5</f>
        <v>0</v>
      </c>
      <c r="H57" s="61">
        <f>SUM(H56-G26)*D6</f>
        <v>0</v>
      </c>
      <c r="I57" s="62">
        <f>SUM(I56-G26)*H6</f>
        <v>0</v>
      </c>
      <c r="J57" s="20"/>
    </row>
    <row r="58" spans="1:10" ht="28.5" customHeight="1" x14ac:dyDescent="0.25">
      <c r="A58" s="175" t="s">
        <v>200</v>
      </c>
      <c r="B58" s="175"/>
      <c r="C58" s="175"/>
      <c r="D58" s="175"/>
      <c r="E58" s="175"/>
      <c r="F58" s="175"/>
      <c r="G58" s="175"/>
      <c r="H58" s="175"/>
      <c r="I58" s="175"/>
      <c r="J58" s="20"/>
    </row>
    <row r="59" spans="1:10" ht="6.75" customHeight="1" thickBo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84" t="s">
        <v>248</v>
      </c>
      <c r="B60" s="85"/>
      <c r="C60" s="85"/>
      <c r="D60" s="85"/>
      <c r="E60" s="85"/>
      <c r="F60" s="85"/>
      <c r="G60" s="85"/>
      <c r="H60" s="85"/>
      <c r="I60" s="86"/>
    </row>
    <row r="61" spans="1:10" ht="195" customHeight="1" x14ac:dyDescent="0.25">
      <c r="A61" s="87" t="s">
        <v>249</v>
      </c>
      <c r="B61" s="88"/>
      <c r="C61" s="88"/>
      <c r="D61" s="88"/>
      <c r="E61" s="88"/>
      <c r="F61" s="88"/>
      <c r="G61" s="88"/>
      <c r="H61" s="88"/>
      <c r="I61" s="89"/>
    </row>
    <row r="62" spans="1:10" x14ac:dyDescent="0.25">
      <c r="A62" s="77" t="s">
        <v>250</v>
      </c>
      <c r="B62" s="78"/>
      <c r="C62" s="78"/>
      <c r="D62" s="78"/>
      <c r="E62" s="78"/>
      <c r="F62" s="78"/>
      <c r="G62" s="78"/>
      <c r="H62" s="79">
        <v>2024</v>
      </c>
      <c r="I62" s="80"/>
    </row>
    <row r="63" spans="1:10" x14ac:dyDescent="0.25">
      <c r="A63" s="81"/>
      <c r="B63" s="79"/>
      <c r="C63" s="79"/>
      <c r="D63" s="79"/>
      <c r="E63" s="79"/>
      <c r="F63" s="79"/>
      <c r="G63" s="79"/>
      <c r="H63" s="79"/>
      <c r="I63" s="82"/>
    </row>
    <row r="64" spans="1:10" ht="5.45" customHeight="1" x14ac:dyDescent="0.25">
      <c r="A64" s="90"/>
      <c r="B64" s="91"/>
      <c r="C64" s="91"/>
      <c r="D64" s="91"/>
      <c r="E64" s="91"/>
      <c r="F64" s="91"/>
      <c r="G64" s="91"/>
      <c r="H64" s="91"/>
      <c r="I64" s="92"/>
    </row>
    <row r="65" spans="1:9" ht="14.45" hidden="1" x14ac:dyDescent="0.3">
      <c r="A65" s="90"/>
      <c r="B65" s="91"/>
      <c r="C65" s="91"/>
      <c r="D65" s="91"/>
      <c r="E65" s="91"/>
      <c r="F65" s="91"/>
      <c r="G65" s="91"/>
      <c r="H65" s="91"/>
      <c r="I65" s="92"/>
    </row>
    <row r="66" spans="1:9" x14ac:dyDescent="0.25">
      <c r="A66" s="93"/>
      <c r="B66" s="94"/>
      <c r="C66" s="94"/>
      <c r="D66" s="94"/>
      <c r="E66" s="94" t="s">
        <v>251</v>
      </c>
      <c r="F66" s="94"/>
      <c r="G66" s="94"/>
      <c r="H66" s="94"/>
      <c r="I66" s="95"/>
    </row>
    <row r="67" spans="1:9" x14ac:dyDescent="0.25">
      <c r="A67" s="83"/>
      <c r="B67" s="83"/>
      <c r="C67" s="83"/>
      <c r="D67" s="83"/>
      <c r="E67" s="83"/>
      <c r="F67" s="83"/>
      <c r="G67" s="83"/>
      <c r="H67" s="83"/>
      <c r="I67" s="83"/>
    </row>
  </sheetData>
  <sheetProtection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E13:H13"/>
    <mergeCell ref="A14:E14"/>
    <mergeCell ref="F14:I14"/>
    <mergeCell ref="A15:C15"/>
    <mergeCell ref="D15:I15"/>
    <mergeCell ref="A60:I60"/>
    <mergeCell ref="A61:I61"/>
    <mergeCell ref="A64:I65"/>
    <mergeCell ref="A66:D66"/>
    <mergeCell ref="E66:I6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169</v>
      </c>
      <c r="B1" s="3" t="s">
        <v>169</v>
      </c>
      <c r="C1" s="3" t="s">
        <v>131</v>
      </c>
      <c r="D1" s="3" t="s">
        <v>162</v>
      </c>
      <c r="E1" s="2" t="s">
        <v>17</v>
      </c>
      <c r="F1" s="4"/>
      <c r="G1" s="3" t="s">
        <v>169</v>
      </c>
    </row>
    <row r="2" spans="1:14" x14ac:dyDescent="0.25">
      <c r="A2" s="3" t="s">
        <v>124</v>
      </c>
      <c r="B2" s="3" t="s">
        <v>16</v>
      </c>
      <c r="C2" s="3" t="s">
        <v>132</v>
      </c>
      <c r="D2" s="3" t="s">
        <v>163</v>
      </c>
      <c r="E2" s="2" t="s">
        <v>20</v>
      </c>
      <c r="F2" s="5" t="s">
        <v>238</v>
      </c>
      <c r="G2" s="3" t="s">
        <v>124</v>
      </c>
      <c r="H2" t="s">
        <v>16</v>
      </c>
      <c r="I2" t="s">
        <v>124</v>
      </c>
      <c r="J2" s="4" t="s">
        <v>195</v>
      </c>
      <c r="K2" t="s">
        <v>189</v>
      </c>
      <c r="L2" t="s">
        <v>131</v>
      </c>
      <c r="M2" s="1" t="s">
        <v>110</v>
      </c>
      <c r="N2" t="s">
        <v>131</v>
      </c>
    </row>
    <row r="3" spans="1:14" x14ac:dyDescent="0.25">
      <c r="A3" s="3" t="s">
        <v>171</v>
      </c>
      <c r="B3" s="3" t="s">
        <v>18</v>
      </c>
      <c r="C3" s="3" t="s">
        <v>133</v>
      </c>
      <c r="D3" s="3" t="s">
        <v>164</v>
      </c>
      <c r="E3" t="s">
        <v>22</v>
      </c>
      <c r="F3" s="5" t="s">
        <v>239</v>
      </c>
      <c r="G3" s="3" t="s">
        <v>171</v>
      </c>
      <c r="H3" t="s">
        <v>18</v>
      </c>
      <c r="I3" t="s">
        <v>125</v>
      </c>
      <c r="J3" s="4" t="s">
        <v>196</v>
      </c>
      <c r="K3" t="s">
        <v>169</v>
      </c>
      <c r="L3" t="s">
        <v>132</v>
      </c>
      <c r="M3" s="1" t="s">
        <v>122</v>
      </c>
      <c r="N3" t="s">
        <v>132</v>
      </c>
    </row>
    <row r="4" spans="1:14" x14ac:dyDescent="0.25">
      <c r="A4" s="3" t="s">
        <v>126</v>
      </c>
      <c r="B4" s="3" t="s">
        <v>19</v>
      </c>
      <c r="C4" s="3" t="s">
        <v>134</v>
      </c>
      <c r="D4" s="3" t="s">
        <v>165</v>
      </c>
      <c r="E4" t="s">
        <v>23</v>
      </c>
      <c r="F4" s="5" t="s">
        <v>240</v>
      </c>
      <c r="G4" s="3" t="s">
        <v>126</v>
      </c>
      <c r="H4" t="s">
        <v>19</v>
      </c>
      <c r="I4" t="s">
        <v>126</v>
      </c>
      <c r="J4" s="4" t="s">
        <v>197</v>
      </c>
      <c r="L4" t="s">
        <v>133</v>
      </c>
      <c r="M4" s="1" t="s">
        <v>114</v>
      </c>
      <c r="N4" t="s">
        <v>133</v>
      </c>
    </row>
    <row r="5" spans="1:14" x14ac:dyDescent="0.25">
      <c r="A5" s="3" t="s">
        <v>127</v>
      </c>
      <c r="B5" s="3" t="s">
        <v>21</v>
      </c>
      <c r="C5" s="3" t="s">
        <v>135</v>
      </c>
      <c r="D5" s="3" t="s">
        <v>166</v>
      </c>
      <c r="E5" t="s">
        <v>24</v>
      </c>
      <c r="F5" s="5" t="s">
        <v>172</v>
      </c>
      <c r="G5" s="3" t="s">
        <v>127</v>
      </c>
      <c r="H5" t="s">
        <v>21</v>
      </c>
      <c r="I5" t="s">
        <v>127</v>
      </c>
      <c r="J5" s="4">
        <v>2016</v>
      </c>
      <c r="L5" t="s">
        <v>134</v>
      </c>
      <c r="M5" s="1" t="s">
        <v>120</v>
      </c>
      <c r="N5" t="s">
        <v>134</v>
      </c>
    </row>
    <row r="6" spans="1:14" x14ac:dyDescent="0.25">
      <c r="A6" s="3" t="s">
        <v>128</v>
      </c>
      <c r="C6" s="3" t="s">
        <v>136</v>
      </c>
      <c r="D6" s="3" t="s">
        <v>167</v>
      </c>
      <c r="E6" t="s">
        <v>25</v>
      </c>
      <c r="F6" s="5" t="s">
        <v>241</v>
      </c>
      <c r="G6" s="3" t="s">
        <v>128</v>
      </c>
      <c r="I6" t="s">
        <v>128</v>
      </c>
      <c r="J6" s="4">
        <v>2017</v>
      </c>
      <c r="L6" t="s">
        <v>135</v>
      </c>
      <c r="M6" s="1" t="s">
        <v>117</v>
      </c>
      <c r="N6" t="s">
        <v>135</v>
      </c>
    </row>
    <row r="7" spans="1:14" x14ac:dyDescent="0.25">
      <c r="A7" s="3" t="s">
        <v>129</v>
      </c>
      <c r="C7" s="3" t="s">
        <v>137</v>
      </c>
      <c r="D7" s="3" t="s">
        <v>168</v>
      </c>
      <c r="E7" t="s">
        <v>26</v>
      </c>
      <c r="F7" s="5" t="s">
        <v>242</v>
      </c>
      <c r="G7" s="3" t="s">
        <v>129</v>
      </c>
      <c r="I7" t="s">
        <v>129</v>
      </c>
      <c r="L7" t="s">
        <v>136</v>
      </c>
      <c r="M7" s="1" t="s">
        <v>118</v>
      </c>
      <c r="N7" t="s">
        <v>136</v>
      </c>
    </row>
    <row r="8" spans="1:14" x14ac:dyDescent="0.25">
      <c r="A8" s="3" t="s">
        <v>170</v>
      </c>
      <c r="C8" s="3" t="s">
        <v>138</v>
      </c>
      <c r="D8" s="3"/>
      <c r="E8" t="s">
        <v>27</v>
      </c>
      <c r="F8" s="5" t="s">
        <v>243</v>
      </c>
      <c r="G8" s="3" t="s">
        <v>170</v>
      </c>
      <c r="I8" t="s">
        <v>170</v>
      </c>
      <c r="L8" t="s">
        <v>137</v>
      </c>
      <c r="M8" s="1" t="s">
        <v>112</v>
      </c>
      <c r="N8" t="s">
        <v>137</v>
      </c>
    </row>
    <row r="9" spans="1:14" x14ac:dyDescent="0.25">
      <c r="A9" s="3" t="s">
        <v>130</v>
      </c>
      <c r="C9" s="3" t="s">
        <v>139</v>
      </c>
      <c r="E9" t="s">
        <v>28</v>
      </c>
      <c r="G9" s="3" t="s">
        <v>130</v>
      </c>
      <c r="I9" t="s">
        <v>130</v>
      </c>
      <c r="L9" t="s">
        <v>138</v>
      </c>
      <c r="M9" s="1" t="s">
        <v>113</v>
      </c>
      <c r="N9" t="s">
        <v>138</v>
      </c>
    </row>
    <row r="10" spans="1:14" x14ac:dyDescent="0.25">
      <c r="A10" s="3" t="s">
        <v>21</v>
      </c>
      <c r="C10" s="3" t="s">
        <v>140</v>
      </c>
      <c r="E10" t="s">
        <v>29</v>
      </c>
      <c r="G10" s="3" t="s">
        <v>21</v>
      </c>
      <c r="I10" t="s">
        <v>21</v>
      </c>
      <c r="L10" t="s">
        <v>139</v>
      </c>
      <c r="M10" s="1" t="s">
        <v>116</v>
      </c>
      <c r="N10" t="s">
        <v>139</v>
      </c>
    </row>
    <row r="11" spans="1:14" x14ac:dyDescent="0.25">
      <c r="C11" s="3" t="s">
        <v>141</v>
      </c>
      <c r="E11" t="s">
        <v>30</v>
      </c>
      <c r="L11" t="s">
        <v>140</v>
      </c>
      <c r="M11" s="1" t="s">
        <v>121</v>
      </c>
      <c r="N11" t="s">
        <v>140</v>
      </c>
    </row>
    <row r="12" spans="1:14" x14ac:dyDescent="0.25">
      <c r="C12" s="3" t="s">
        <v>142</v>
      </c>
      <c r="E12" t="s">
        <v>31</v>
      </c>
      <c r="L12" t="s">
        <v>141</v>
      </c>
      <c r="M12" s="1" t="s">
        <v>123</v>
      </c>
      <c r="N12" t="s">
        <v>141</v>
      </c>
    </row>
    <row r="13" spans="1:14" x14ac:dyDescent="0.25">
      <c r="C13" s="3" t="s">
        <v>143</v>
      </c>
      <c r="E13" t="s">
        <v>32</v>
      </c>
      <c r="L13" t="s">
        <v>142</v>
      </c>
      <c r="M13" s="1" t="s">
        <v>119</v>
      </c>
      <c r="N13" t="s">
        <v>142</v>
      </c>
    </row>
    <row r="14" spans="1:14" x14ac:dyDescent="0.25">
      <c r="C14" s="3" t="s">
        <v>144</v>
      </c>
      <c r="E14" t="s">
        <v>33</v>
      </c>
      <c r="L14" t="s">
        <v>143</v>
      </c>
      <c r="M14" s="1" t="s">
        <v>115</v>
      </c>
      <c r="N14" t="s">
        <v>143</v>
      </c>
    </row>
    <row r="15" spans="1:14" x14ac:dyDescent="0.25">
      <c r="C15" s="3" t="s">
        <v>145</v>
      </c>
      <c r="F15" s="1"/>
      <c r="L15" t="s">
        <v>144</v>
      </c>
      <c r="M15" s="1" t="s">
        <v>111</v>
      </c>
      <c r="N15" t="s">
        <v>144</v>
      </c>
    </row>
    <row r="16" spans="1:14" x14ac:dyDescent="0.25">
      <c r="C16" s="3" t="s">
        <v>146</v>
      </c>
      <c r="E16" s="2" t="s">
        <v>34</v>
      </c>
      <c r="L16" t="s">
        <v>145</v>
      </c>
      <c r="N16" t="s">
        <v>145</v>
      </c>
    </row>
    <row r="17" spans="3:14" x14ac:dyDescent="0.25">
      <c r="C17" s="3" t="s">
        <v>147</v>
      </c>
      <c r="E17" t="s">
        <v>35</v>
      </c>
      <c r="L17" t="s">
        <v>146</v>
      </c>
      <c r="N17" t="s">
        <v>146</v>
      </c>
    </row>
    <row r="18" spans="3:14" x14ac:dyDescent="0.25">
      <c r="C18" s="3" t="s">
        <v>148</v>
      </c>
      <c r="E18" t="s">
        <v>36</v>
      </c>
      <c r="L18" t="s">
        <v>147</v>
      </c>
      <c r="N18" t="s">
        <v>147</v>
      </c>
    </row>
    <row r="19" spans="3:14" x14ac:dyDescent="0.25">
      <c r="C19" s="3" t="s">
        <v>149</v>
      </c>
      <c r="E19" t="s">
        <v>37</v>
      </c>
      <c r="L19" t="s">
        <v>148</v>
      </c>
      <c r="N19" t="s">
        <v>148</v>
      </c>
    </row>
    <row r="20" spans="3:14" x14ac:dyDescent="0.25">
      <c r="C20" s="3" t="s">
        <v>150</v>
      </c>
      <c r="E20" t="s">
        <v>38</v>
      </c>
      <c r="L20" t="s">
        <v>149</v>
      </c>
      <c r="N20" t="s">
        <v>149</v>
      </c>
    </row>
    <row r="21" spans="3:14" x14ac:dyDescent="0.25">
      <c r="C21" s="3" t="s">
        <v>151</v>
      </c>
      <c r="E21" t="s">
        <v>39</v>
      </c>
      <c r="L21" t="s">
        <v>150</v>
      </c>
      <c r="N21" t="s">
        <v>150</v>
      </c>
    </row>
    <row r="22" spans="3:14" x14ac:dyDescent="0.25">
      <c r="C22" s="3" t="s">
        <v>152</v>
      </c>
      <c r="E22" t="s">
        <v>40</v>
      </c>
      <c r="L22" t="s">
        <v>151</v>
      </c>
      <c r="N22" t="s">
        <v>151</v>
      </c>
    </row>
    <row r="23" spans="3:14" x14ac:dyDescent="0.25">
      <c r="C23" s="3" t="s">
        <v>153</v>
      </c>
      <c r="E23" t="s">
        <v>41</v>
      </c>
      <c r="L23" t="s">
        <v>152</v>
      </c>
      <c r="N23" t="s">
        <v>152</v>
      </c>
    </row>
    <row r="24" spans="3:14" x14ac:dyDescent="0.25">
      <c r="C24" s="3" t="s">
        <v>154</v>
      </c>
      <c r="L24" t="s">
        <v>153</v>
      </c>
      <c r="N24" t="s">
        <v>153</v>
      </c>
    </row>
    <row r="25" spans="3:14" x14ac:dyDescent="0.25">
      <c r="C25" s="3" t="s">
        <v>155</v>
      </c>
      <c r="E25" s="2" t="s">
        <v>42</v>
      </c>
      <c r="L25" t="s">
        <v>154</v>
      </c>
      <c r="N25" t="s">
        <v>154</v>
      </c>
    </row>
    <row r="26" spans="3:14" x14ac:dyDescent="0.25">
      <c r="C26" s="3" t="s">
        <v>156</v>
      </c>
      <c r="E26" t="s">
        <v>43</v>
      </c>
      <c r="L26" t="s">
        <v>155</v>
      </c>
      <c r="N26" t="s">
        <v>155</v>
      </c>
    </row>
    <row r="27" spans="3:14" x14ac:dyDescent="0.25">
      <c r="C27" s="3" t="s">
        <v>157</v>
      </c>
      <c r="E27" t="s">
        <v>44</v>
      </c>
      <c r="L27" t="s">
        <v>156</v>
      </c>
      <c r="N27" t="s">
        <v>156</v>
      </c>
    </row>
    <row r="28" spans="3:14" x14ac:dyDescent="0.25">
      <c r="C28" s="3" t="s">
        <v>158</v>
      </c>
      <c r="E28" t="s">
        <v>45</v>
      </c>
      <c r="L28" t="s">
        <v>157</v>
      </c>
      <c r="N28" t="s">
        <v>157</v>
      </c>
    </row>
    <row r="29" spans="3:14" x14ac:dyDescent="0.25">
      <c r="C29" s="3" t="s">
        <v>159</v>
      </c>
      <c r="E29" t="s">
        <v>46</v>
      </c>
      <c r="L29" t="s">
        <v>158</v>
      </c>
      <c r="N29" t="s">
        <v>158</v>
      </c>
    </row>
    <row r="30" spans="3:14" x14ac:dyDescent="0.25">
      <c r="C30" s="3" t="s">
        <v>160</v>
      </c>
      <c r="E30" t="s">
        <v>47</v>
      </c>
      <c r="L30" t="s">
        <v>159</v>
      </c>
      <c r="N30" t="s">
        <v>159</v>
      </c>
    </row>
    <row r="31" spans="3:14" x14ac:dyDescent="0.25">
      <c r="C31" s="3" t="s">
        <v>161</v>
      </c>
      <c r="E31" t="s">
        <v>48</v>
      </c>
      <c r="L31" t="s">
        <v>160</v>
      </c>
      <c r="N31" t="s">
        <v>160</v>
      </c>
    </row>
    <row r="32" spans="3:14" x14ac:dyDescent="0.25">
      <c r="E32" t="s">
        <v>49</v>
      </c>
      <c r="L32" t="s">
        <v>161</v>
      </c>
      <c r="N32" t="s">
        <v>161</v>
      </c>
    </row>
    <row r="33" spans="5:14" x14ac:dyDescent="0.25">
      <c r="L33" t="s">
        <v>173</v>
      </c>
      <c r="N33" t="s">
        <v>173</v>
      </c>
    </row>
    <row r="34" spans="5:14" x14ac:dyDescent="0.25">
      <c r="E34" s="2" t="s">
        <v>50</v>
      </c>
      <c r="L34" t="s">
        <v>174</v>
      </c>
      <c r="N34" t="s">
        <v>174</v>
      </c>
    </row>
    <row r="35" spans="5:14" x14ac:dyDescent="0.25">
      <c r="E35" t="s">
        <v>51</v>
      </c>
      <c r="L35" t="s">
        <v>175</v>
      </c>
      <c r="N35" t="s">
        <v>175</v>
      </c>
    </row>
    <row r="36" spans="5:14" x14ac:dyDescent="0.25">
      <c r="E36" t="s">
        <v>52</v>
      </c>
      <c r="L36" t="s">
        <v>176</v>
      </c>
      <c r="N36" t="s">
        <v>176</v>
      </c>
    </row>
    <row r="37" spans="5:14" x14ac:dyDescent="0.25">
      <c r="E37" t="s">
        <v>53</v>
      </c>
      <c r="L37" t="s">
        <v>177</v>
      </c>
      <c r="N37" t="s">
        <v>177</v>
      </c>
    </row>
    <row r="38" spans="5:14" x14ac:dyDescent="0.25">
      <c r="L38" t="s">
        <v>178</v>
      </c>
      <c r="N38" t="s">
        <v>178</v>
      </c>
    </row>
    <row r="39" spans="5:14" x14ac:dyDescent="0.25">
      <c r="E39" s="2" t="s">
        <v>54</v>
      </c>
      <c r="L39" t="s">
        <v>179</v>
      </c>
      <c r="N39" t="s">
        <v>179</v>
      </c>
    </row>
    <row r="40" spans="5:14" x14ac:dyDescent="0.25">
      <c r="E40" t="s">
        <v>55</v>
      </c>
      <c r="L40" t="s">
        <v>180</v>
      </c>
      <c r="N40" t="s">
        <v>180</v>
      </c>
    </row>
    <row r="41" spans="5:14" x14ac:dyDescent="0.25">
      <c r="E41" t="s">
        <v>56</v>
      </c>
      <c r="L41" t="s">
        <v>181</v>
      </c>
      <c r="N41" t="s">
        <v>181</v>
      </c>
    </row>
    <row r="42" spans="5:14" x14ac:dyDescent="0.25">
      <c r="E42" t="s">
        <v>57</v>
      </c>
      <c r="L42" t="s">
        <v>182</v>
      </c>
      <c r="N42" t="s">
        <v>182</v>
      </c>
    </row>
    <row r="43" spans="5:14" x14ac:dyDescent="0.25">
      <c r="E43" t="s">
        <v>58</v>
      </c>
      <c r="L43" t="s">
        <v>183</v>
      </c>
      <c r="N43" t="s">
        <v>183</v>
      </c>
    </row>
    <row r="44" spans="5:14" x14ac:dyDescent="0.25">
      <c r="E44" t="s">
        <v>59</v>
      </c>
      <c r="L44" t="s">
        <v>184</v>
      </c>
      <c r="N44" t="s">
        <v>184</v>
      </c>
    </row>
    <row r="45" spans="5:14" x14ac:dyDescent="0.25">
      <c r="E45" t="s">
        <v>60</v>
      </c>
      <c r="L45" t="s">
        <v>185</v>
      </c>
      <c r="N45" t="s">
        <v>185</v>
      </c>
    </row>
    <row r="46" spans="5:14" x14ac:dyDescent="0.25">
      <c r="E46" t="s">
        <v>61</v>
      </c>
      <c r="L46" t="s">
        <v>186</v>
      </c>
      <c r="N46" t="s">
        <v>186</v>
      </c>
    </row>
    <row r="47" spans="5:14" x14ac:dyDescent="0.25">
      <c r="L47" t="s">
        <v>187</v>
      </c>
      <c r="N47" t="s">
        <v>187</v>
      </c>
    </row>
    <row r="48" spans="5:14" x14ac:dyDescent="0.25">
      <c r="E48" s="2" t="s">
        <v>62</v>
      </c>
      <c r="L48" t="s">
        <v>188</v>
      </c>
      <c r="N48" t="s">
        <v>188</v>
      </c>
    </row>
    <row r="49" spans="5:5" x14ac:dyDescent="0.25">
      <c r="E49" t="s">
        <v>63</v>
      </c>
    </row>
    <row r="50" spans="5:5" x14ac:dyDescent="0.25">
      <c r="E50" t="s">
        <v>64</v>
      </c>
    </row>
    <row r="51" spans="5:5" x14ac:dyDescent="0.25">
      <c r="E51" t="s">
        <v>65</v>
      </c>
    </row>
    <row r="52" spans="5:5" x14ac:dyDescent="0.25">
      <c r="E52" t="s">
        <v>66</v>
      </c>
    </row>
    <row r="54" spans="5:5" x14ac:dyDescent="0.25">
      <c r="E54" s="2" t="s">
        <v>67</v>
      </c>
    </row>
    <row r="55" spans="5:5" x14ac:dyDescent="0.25">
      <c r="E55" t="s">
        <v>68</v>
      </c>
    </row>
    <row r="56" spans="5:5" x14ac:dyDescent="0.25">
      <c r="E56" t="s">
        <v>69</v>
      </c>
    </row>
    <row r="57" spans="5:5" x14ac:dyDescent="0.25">
      <c r="E57" t="s">
        <v>70</v>
      </c>
    </row>
    <row r="58" spans="5:5" x14ac:dyDescent="0.25">
      <c r="E58" t="s">
        <v>71</v>
      </c>
    </row>
    <row r="59" spans="5:5" x14ac:dyDescent="0.25">
      <c r="E59" t="s">
        <v>72</v>
      </c>
    </row>
    <row r="61" spans="5:5" x14ac:dyDescent="0.25">
      <c r="E61" s="2" t="s">
        <v>73</v>
      </c>
    </row>
    <row r="62" spans="5:5" x14ac:dyDescent="0.25">
      <c r="E62" t="s">
        <v>74</v>
      </c>
    </row>
    <row r="63" spans="5:5" x14ac:dyDescent="0.25">
      <c r="E63" t="s">
        <v>75</v>
      </c>
    </row>
    <row r="64" spans="5:5" x14ac:dyDescent="0.25">
      <c r="E64" t="s">
        <v>76</v>
      </c>
    </row>
    <row r="65" spans="5:5" x14ac:dyDescent="0.25">
      <c r="E65" t="s">
        <v>77</v>
      </c>
    </row>
    <row r="67" spans="5:5" x14ac:dyDescent="0.25">
      <c r="E67" s="2" t="s">
        <v>78</v>
      </c>
    </row>
    <row r="68" spans="5:5" x14ac:dyDescent="0.25">
      <c r="E68" t="s">
        <v>79</v>
      </c>
    </row>
    <row r="69" spans="5:5" x14ac:dyDescent="0.25">
      <c r="E69" t="s">
        <v>80</v>
      </c>
    </row>
    <row r="70" spans="5:5" x14ac:dyDescent="0.25">
      <c r="E70" t="s">
        <v>81</v>
      </c>
    </row>
    <row r="71" spans="5:5" x14ac:dyDescent="0.25">
      <c r="E71" t="s">
        <v>82</v>
      </c>
    </row>
    <row r="72" spans="5:5" x14ac:dyDescent="0.25">
      <c r="E72" t="s">
        <v>83</v>
      </c>
    </row>
    <row r="74" spans="5:5" x14ac:dyDescent="0.25">
      <c r="E74" s="2" t="s">
        <v>84</v>
      </c>
    </row>
    <row r="75" spans="5:5" x14ac:dyDescent="0.25">
      <c r="E75" t="s">
        <v>85</v>
      </c>
    </row>
    <row r="76" spans="5:5" x14ac:dyDescent="0.25">
      <c r="E76" t="s">
        <v>86</v>
      </c>
    </row>
    <row r="77" spans="5:5" x14ac:dyDescent="0.25">
      <c r="E77" t="s">
        <v>87</v>
      </c>
    </row>
    <row r="78" spans="5:5" x14ac:dyDescent="0.25">
      <c r="E78" t="s">
        <v>88</v>
      </c>
    </row>
    <row r="79" spans="5:5" x14ac:dyDescent="0.25">
      <c r="E79" t="s">
        <v>89</v>
      </c>
    </row>
    <row r="80" spans="5:5" x14ac:dyDescent="0.25">
      <c r="E80" t="s">
        <v>90</v>
      </c>
    </row>
    <row r="81" spans="5:5" x14ac:dyDescent="0.25">
      <c r="E81" t="s">
        <v>91</v>
      </c>
    </row>
    <row r="83" spans="5:5" x14ac:dyDescent="0.25">
      <c r="E83" s="2" t="s">
        <v>92</v>
      </c>
    </row>
    <row r="84" spans="5:5" x14ac:dyDescent="0.25">
      <c r="E84" t="s">
        <v>93</v>
      </c>
    </row>
    <row r="85" spans="5:5" x14ac:dyDescent="0.25">
      <c r="E85" t="s">
        <v>94</v>
      </c>
    </row>
    <row r="86" spans="5:5" x14ac:dyDescent="0.25">
      <c r="E86" t="s">
        <v>95</v>
      </c>
    </row>
    <row r="87" spans="5:5" x14ac:dyDescent="0.25">
      <c r="E87" t="s">
        <v>96</v>
      </c>
    </row>
    <row r="88" spans="5:5" x14ac:dyDescent="0.25">
      <c r="E88" t="s">
        <v>97</v>
      </c>
    </row>
    <row r="90" spans="5:5" x14ac:dyDescent="0.25">
      <c r="E90" s="2" t="s">
        <v>98</v>
      </c>
    </row>
    <row r="91" spans="5:5" x14ac:dyDescent="0.25">
      <c r="E91" t="s">
        <v>99</v>
      </c>
    </row>
    <row r="92" spans="5:5" x14ac:dyDescent="0.25">
      <c r="E92" t="s">
        <v>100</v>
      </c>
    </row>
    <row r="93" spans="5:5" x14ac:dyDescent="0.25">
      <c r="E93" t="s">
        <v>101</v>
      </c>
    </row>
    <row r="94" spans="5:5" x14ac:dyDescent="0.25">
      <c r="E94" t="s">
        <v>102</v>
      </c>
    </row>
    <row r="96" spans="5:5" x14ac:dyDescent="0.25">
      <c r="E96" s="2" t="s">
        <v>103</v>
      </c>
    </row>
    <row r="97" spans="5:5" x14ac:dyDescent="0.25">
      <c r="E97" t="s">
        <v>104</v>
      </c>
    </row>
    <row r="98" spans="5:5" x14ac:dyDescent="0.25">
      <c r="E98" t="s">
        <v>105</v>
      </c>
    </row>
    <row r="99" spans="5:5" x14ac:dyDescent="0.25">
      <c r="E99" t="s">
        <v>106</v>
      </c>
    </row>
    <row r="100" spans="5:5" x14ac:dyDescent="0.25">
      <c r="E100" t="s">
        <v>107</v>
      </c>
    </row>
    <row r="101" spans="5:5" x14ac:dyDescent="0.25">
      <c r="E101" t="s">
        <v>108</v>
      </c>
    </row>
    <row r="102" spans="5:5" x14ac:dyDescent="0.25">
      <c r="E102" t="s">
        <v>109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17</vt:i4>
      </vt:variant>
    </vt:vector>
  </HeadingPairs>
  <TitlesOfParts>
    <vt:vector size="20" baseType="lpstr">
      <vt:lpstr>Rozpočet jednoletý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2024-04-05T08:04:39Z</dcterms:modified>
</cp:coreProperties>
</file>