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4115" windowHeight="11535"/>
  </bookViews>
  <sheets>
    <sheet name="Combine Sheet" sheetId="2" r:id="rId1"/>
  </sheets>
  <calcPr calcId="145621"/>
</workbook>
</file>

<file path=xl/calcChain.xml><?xml version="1.0" encoding="utf-8"?>
<calcChain xmlns="http://schemas.openxmlformats.org/spreadsheetml/2006/main">
  <c r="K108" i="2" l="1"/>
  <c r="K110" i="2" s="1"/>
  <c r="H108" i="2" l="1"/>
  <c r="I30" i="2"/>
  <c r="I92" i="2"/>
  <c r="I94" i="2"/>
  <c r="I101" i="2"/>
  <c r="I106" i="2"/>
  <c r="I89" i="2"/>
  <c r="I83" i="2"/>
  <c r="I79" i="2"/>
  <c r="I71" i="2"/>
  <c r="I58" i="2"/>
  <c r="I55" i="2"/>
  <c r="I108" i="2" l="1"/>
  <c r="I110" i="2" s="1"/>
  <c r="H110" i="2"/>
  <c r="G55" i="2"/>
  <c r="J108" i="2" l="1"/>
  <c r="J110" i="2" s="1"/>
  <c r="G106" i="2" l="1"/>
  <c r="G101" i="2"/>
  <c r="G94" i="2"/>
  <c r="G92" i="2"/>
  <c r="G89" i="2"/>
  <c r="G83" i="2"/>
  <c r="G79" i="2"/>
  <c r="G71" i="2"/>
  <c r="G58" i="2"/>
  <c r="G30" i="2"/>
  <c r="G108" i="2" l="1"/>
  <c r="G110" i="2" s="1"/>
  <c r="E106" i="2"/>
  <c r="D106" i="2"/>
</calcChain>
</file>

<file path=xl/sharedStrings.xml><?xml version="1.0" encoding="utf-8"?>
<sst xmlns="http://schemas.openxmlformats.org/spreadsheetml/2006/main" count="199" uniqueCount="179">
  <si>
    <t>Mime Club o.s.</t>
  </si>
  <si>
    <t>Heydrich</t>
  </si>
  <si>
    <t>Balkán</t>
  </si>
  <si>
    <t>420PEOPLE o.s.</t>
  </si>
  <si>
    <t>420PEOPLE 2015</t>
  </si>
  <si>
    <t>Alt@RT</t>
  </si>
  <si>
    <t>ANGEL-y out</t>
  </si>
  <si>
    <t>Karolína Hejnová</t>
  </si>
  <si>
    <t>As Long As Holding Hands</t>
  </si>
  <si>
    <t>Mezinárodní centrum tance, o.s.</t>
  </si>
  <si>
    <t>Balet Praha Junior</t>
  </si>
  <si>
    <t>Alliance française Brno</t>
  </si>
  <si>
    <t>Festival Bonjour Brno</t>
  </si>
  <si>
    <t>ProART o.s.</t>
  </si>
  <si>
    <t>Básníci města</t>
  </si>
  <si>
    <t>Taneční centrum Praha - konzervatoř</t>
  </si>
  <si>
    <t>Celoroční produkční činnost TCP - konzervatoře o.p.s.</t>
  </si>
  <si>
    <t>KD MLEJN, o.p.s.</t>
  </si>
  <si>
    <t>CIRKUS MLEJN</t>
  </si>
  <si>
    <t>MIME PRAGUE z.s.</t>
  </si>
  <si>
    <t>TRAINSPOTTING</t>
  </si>
  <si>
    <t>Musica Florea, z.s.</t>
  </si>
  <si>
    <t>Centrum choreografického rozvoje SE.S.TA</t>
  </si>
  <si>
    <t>festival KoresponDance 2015</t>
  </si>
  <si>
    <t>DW7, o.p.s.</t>
  </si>
  <si>
    <t>Divadlo na cucky</t>
  </si>
  <si>
    <t>Artn, o.s.</t>
  </si>
  <si>
    <t>Festival tanečních filmů 2015</t>
  </si>
  <si>
    <t>Institut světelného designu 2015</t>
  </si>
  <si>
    <t xml:space="preserve">Probiont </t>
  </si>
  <si>
    <t>Teatr Novogo Fronta - Sezóna 2015</t>
  </si>
  <si>
    <t>Taneční centrum Praha - konzervatoř o.p.s.</t>
  </si>
  <si>
    <t>Letní taneční wokrshop 2015</t>
  </si>
  <si>
    <t>Společnost Gaspard</t>
  </si>
  <si>
    <t>MESA</t>
  </si>
  <si>
    <t>ME-SA 2015</t>
  </si>
  <si>
    <t>Mezinárodní týdny tance</t>
  </si>
  <si>
    <t>FysioART o.p.s.</t>
  </si>
  <si>
    <t>Mezi námi</t>
  </si>
  <si>
    <t>Čtyři dny</t>
  </si>
  <si>
    <t>4 + 4 dny v pohybu - 20 let festivalu</t>
  </si>
  <si>
    <t>DOT504, spolek</t>
  </si>
  <si>
    <t>DOT504 Dance Company 2015</t>
  </si>
  <si>
    <t>Lenka Vagnerová &amp; Company, z.s.</t>
  </si>
  <si>
    <t>Lenka Vagnerová &amp; Company 2015</t>
  </si>
  <si>
    <t>LV&amp;C Workshopy 2015</t>
  </si>
  <si>
    <t>Pohodart Bc. Capková Magdalena</t>
  </si>
  <si>
    <t>Patafysika</t>
  </si>
  <si>
    <t>Tanec Praha</t>
  </si>
  <si>
    <t>Ponec - divadlo pro tanec   2015 - 2017</t>
  </si>
  <si>
    <t>Občanské sdružení Kulturní Ostrava</t>
  </si>
  <si>
    <t>Taneční festival MOVE FEST Ostrava 2014</t>
  </si>
  <si>
    <t>Sdružení pro podporu vydávání revue současného tance</t>
  </si>
  <si>
    <t>Taneční zóna</t>
  </si>
  <si>
    <t>Činnost Centra choreografického rozvoje SE.S.TA</t>
  </si>
  <si>
    <t>Společnost pro taneční a múzickou výchovu</t>
  </si>
  <si>
    <t>Kytice - mezigenerační dialog</t>
  </si>
  <si>
    <t>Jakub Hradilek</t>
  </si>
  <si>
    <t>Krajiny</t>
  </si>
  <si>
    <t>JAN JAKUBAL</t>
  </si>
  <si>
    <t>LETOKRUHY EMOCÍ</t>
  </si>
  <si>
    <t>Andrea Miltnerová &amp; Company, z. s.</t>
  </si>
  <si>
    <t>Tranzmutace</t>
  </si>
  <si>
    <t>Festival bláznů</t>
  </si>
  <si>
    <t>Nová síť</t>
  </si>
  <si>
    <t>Český kulturní network Nová síť</t>
  </si>
  <si>
    <t>Malá inventura 2015 a 2016</t>
  </si>
  <si>
    <t>Společnost tance při Taneční konzervatoři Praha, o.s.</t>
  </si>
  <si>
    <t>BOHEMIA BALET, celoroční inscenační činnost</t>
  </si>
  <si>
    <t>Jiří Bartovanec</t>
  </si>
  <si>
    <t>THE LAST SUPPER</t>
  </si>
  <si>
    <t>Czechpantomime o.s.</t>
  </si>
  <si>
    <t xml:space="preserve"> Tantehorse - Celoroční kontinuální činnost 2015</t>
  </si>
  <si>
    <t>Pontopolis</t>
  </si>
  <si>
    <t>MIME FEST- mezinárodní festival pantomimy</t>
  </si>
  <si>
    <t>NANOHACH</t>
  </si>
  <si>
    <t>DIALOGY NANOHACH</t>
  </si>
  <si>
    <t>Prague Pride z.s.</t>
  </si>
  <si>
    <t>DOGTOWN</t>
  </si>
  <si>
    <t>Ryba řvoucí</t>
  </si>
  <si>
    <t>Práce</t>
  </si>
  <si>
    <t>Hudebně-taneční sdružení HTSpE</t>
  </si>
  <si>
    <t>Vůle žít</t>
  </si>
  <si>
    <t>TANEC PRAHA 2015 - 17</t>
  </si>
  <si>
    <t>Open Field, o.s.</t>
  </si>
  <si>
    <t>Tanec pro vodu/Global Water Dances 2015</t>
  </si>
  <si>
    <t>Národní divadlo Brno</t>
  </si>
  <si>
    <t>TANEC BRNO 2015</t>
  </si>
  <si>
    <t>Johan</t>
  </si>
  <si>
    <t>Dvojenci / Twins</t>
  </si>
  <si>
    <t>Tanec ve stříbrných nitích 2015</t>
  </si>
  <si>
    <t>Základní umělecká škola B-Art, o.p.s.</t>
  </si>
  <si>
    <t>TANECVALMEZ</t>
  </si>
  <si>
    <t>JEDEFRAU.ORG</t>
  </si>
  <si>
    <t>DIE MACHT /Třešňáková, Bárta/</t>
  </si>
  <si>
    <t>Natřikrát</t>
  </si>
  <si>
    <t>Terra Madoda</t>
  </si>
  <si>
    <t>Ostrovy v pohybu 2015</t>
  </si>
  <si>
    <t xml:space="preserve">VerTeDance </t>
  </si>
  <si>
    <t>VerTeDance - celoroční činnost 2015</t>
  </si>
  <si>
    <t>ALT@RT : Vzdělávací program 2015</t>
  </si>
  <si>
    <t>Tělocvičná jednota Sokol v Jihlavě</t>
  </si>
  <si>
    <t>Tanec a pohyb v Jihlavě</t>
  </si>
  <si>
    <t>Bezhlaví o.s.</t>
  </si>
  <si>
    <t>Mezinárodní festival Nultý bod 2015</t>
  </si>
  <si>
    <t>Lora z.s.</t>
  </si>
  <si>
    <t xml:space="preserve">NETYKAVKA </t>
  </si>
  <si>
    <t>Ateliér autorské tvorby DRANC o.s.</t>
  </si>
  <si>
    <t>Squadra Sua - HANDICOPS</t>
  </si>
  <si>
    <t>Ateliér autorské tvorby DRANC</t>
  </si>
  <si>
    <t>Celoroční činnost Squadra Sua</t>
  </si>
  <si>
    <t>Ústav úžasu z.s.</t>
  </si>
  <si>
    <t>Měníme se v páru</t>
  </si>
  <si>
    <t>Česká taneční platforma 2015 - 17</t>
  </si>
  <si>
    <t>Kloaka o.s.</t>
  </si>
  <si>
    <t>ŠmikFikFest</t>
  </si>
  <si>
    <t>Akademie múzických umění v Praze</t>
  </si>
  <si>
    <t>Nová generace 2015</t>
  </si>
  <si>
    <t>Mgr. Pavla Rožníčková</t>
  </si>
  <si>
    <t>Pro zajíce</t>
  </si>
  <si>
    <t xml:space="preserve">Taneční aktuality o. p. s. </t>
  </si>
  <si>
    <t>www.tanecniaktuality.cz</t>
  </si>
  <si>
    <t>Vize tance o.s.</t>
  </si>
  <si>
    <t>Vize tance 2015</t>
  </si>
  <si>
    <t>Studio ALTA - kulturní cross point</t>
  </si>
  <si>
    <t xml:space="preserve"> Zahrada o.p.s.</t>
  </si>
  <si>
    <t>CIRQUEON - CENTRUM PRO NOVÝ CIRKUS 2015</t>
  </si>
  <si>
    <t>CIRKOPOLIS 2015</t>
  </si>
  <si>
    <t>Motus o.s.</t>
  </si>
  <si>
    <t>Festival Identity. Move! - Bazaar</t>
  </si>
  <si>
    <t>Divadlo Alfred ve dvoře v produkci Motus 2015 - tanec I</t>
  </si>
  <si>
    <t>Taneční sdružení České republiky</t>
  </si>
  <si>
    <t>V. Mezinárodní baletní soutěž Brno 2015</t>
  </si>
  <si>
    <t>4AM, z.s.</t>
  </si>
  <si>
    <t>Move the City 3</t>
  </si>
  <si>
    <t>CreW,o.s</t>
  </si>
  <si>
    <t>Moving Orchestra</t>
  </si>
  <si>
    <t>CreW, o.s.</t>
  </si>
  <si>
    <t>vznik projektu Performativní biograf</t>
  </si>
  <si>
    <t>Sebastián Vích</t>
  </si>
  <si>
    <t>DIVADLO SEBOU</t>
  </si>
  <si>
    <t>Taneční studio Light zapsaný spolek</t>
  </si>
  <si>
    <t>Hodně malá čarodějnice a Krabat</t>
  </si>
  <si>
    <t xml:space="preserve">Karlík, aneb zážitkový divadelní trenažer 
</t>
  </si>
  <si>
    <t>Partitura - pátý ročník zážitkového divadelního festivalu</t>
  </si>
  <si>
    <t>FUN FATALE 2015</t>
  </si>
  <si>
    <t>Občanské sdružení Cena Jarmily Jeřábkové</t>
  </si>
  <si>
    <t>Festival Nové Evropy 2015 - Cena Jarmily Jeřábkové</t>
  </si>
  <si>
    <t>Netradiční operaní studio NOS, o.s.</t>
  </si>
  <si>
    <t>Cirkus Opera</t>
  </si>
  <si>
    <t>Grafické partitury</t>
  </si>
  <si>
    <t>ProART festival 2015</t>
  </si>
  <si>
    <t xml:space="preserve">Cirk-UFF  Mezinárodní festival nového cirkusu Trutnov 2015 </t>
  </si>
  <si>
    <t>Zahrada o.p.s.</t>
  </si>
  <si>
    <t>Divadelní Flora</t>
  </si>
  <si>
    <t>Trojhalí Karolina / PLATO</t>
  </si>
  <si>
    <t>Západočeské divadlo v Chebu</t>
  </si>
  <si>
    <t>Společenské centrum Trutnovska pro kulturu</t>
  </si>
  <si>
    <t>Česká organizace scénografů, d.architektů a techniků</t>
  </si>
  <si>
    <t xml:space="preserve">Poetika těla </t>
  </si>
  <si>
    <t>Taneční produkce Multižánrového centra Cooltour Ostrava</t>
  </si>
  <si>
    <t xml:space="preserve">G. Angiolini: Odjezd Aenea čili Opuštěná Dido </t>
  </si>
  <si>
    <t>c e l k e m</t>
  </si>
  <si>
    <t>Žadatel</t>
  </si>
  <si>
    <t>Název projektu</t>
  </si>
  <si>
    <t>rozpočet</t>
  </si>
  <si>
    <t>požadavek</t>
  </si>
  <si>
    <t>Švihla</t>
  </si>
  <si>
    <t>Mezinárodní festival souč.tance a pohyb. divadla Natřikrát</t>
  </si>
  <si>
    <t>Letní Letná 2014 - mezinárodní festival nového cirkusu</t>
  </si>
  <si>
    <t>Mezinárod.festival souč.autorského divadla v Ostravě / tanec</t>
  </si>
  <si>
    <t>body</t>
  </si>
  <si>
    <t>KA - Tanec 2015</t>
  </si>
  <si>
    <t>dotace</t>
  </si>
  <si>
    <t>zbývá</t>
  </si>
  <si>
    <t>víceleté
2016</t>
  </si>
  <si>
    <t>víceleté
2017</t>
  </si>
  <si>
    <t>dotace 96%</t>
  </si>
  <si>
    <t>konečný
návrh
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</si>
</sst>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rgb="FFFF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0" fillId="0" borderId="1" xfId="0" applyBorder="1"/>
    <xf numFmtId="3" fontId="0" fillId="0" borderId="1" xfId="0" applyNumberFormat="1" applyBorder="1"/>
    <xf numFmtId="0" fontId="0" fillId="0" borderId="2" xfId="0" applyBorder="1"/>
    <xf numFmtId="0" fontId="0" fillId="2" borderId="1" xfId="0" applyFill="1" applyBorder="1"/>
    <xf numFmtId="3" fontId="0" fillId="2" borderId="1" xfId="0" applyNumberFormat="1" applyFill="1" applyBorder="1"/>
    <xf numFmtId="0" fontId="0" fillId="3" borderId="1" xfId="0" applyFill="1" applyBorder="1"/>
    <xf numFmtId="3" fontId="0" fillId="3" borderId="1" xfId="0" applyNumberFormat="1" applyFill="1" applyBorder="1"/>
    <xf numFmtId="0" fontId="0" fillId="4" borderId="1" xfId="0" applyFill="1" applyBorder="1"/>
    <xf numFmtId="3" fontId="0" fillId="4" borderId="1" xfId="0" applyNumberFormat="1" applyFill="1" applyBorder="1"/>
    <xf numFmtId="0" fontId="0" fillId="5" borderId="1" xfId="0" applyFill="1" applyBorder="1"/>
    <xf numFmtId="3" fontId="0" fillId="5" borderId="1" xfId="0" applyNumberFormat="1" applyFill="1" applyBorder="1"/>
    <xf numFmtId="0" fontId="0" fillId="5" borderId="1" xfId="0" applyFill="1" applyBorder="1" applyAlignment="1">
      <alignment wrapText="1"/>
    </xf>
    <xf numFmtId="0" fontId="2" fillId="2" borderId="1" xfId="0" applyFont="1" applyFill="1" applyBorder="1"/>
    <xf numFmtId="0" fontId="0" fillId="7" borderId="1" xfId="0" applyFill="1" applyBorder="1"/>
    <xf numFmtId="3" fontId="0" fillId="7" borderId="1" xfId="0" applyNumberFormat="1" applyFill="1" applyBorder="1"/>
    <xf numFmtId="0" fontId="0" fillId="8" borderId="1" xfId="0" applyFill="1" applyBorder="1"/>
    <xf numFmtId="3" fontId="0" fillId="8" borderId="1" xfId="0" applyNumberFormat="1" applyFill="1" applyBorder="1"/>
    <xf numFmtId="0" fontId="0" fillId="9" borderId="1" xfId="0" applyFill="1" applyBorder="1"/>
    <xf numFmtId="3" fontId="0" fillId="9" borderId="1" xfId="0" applyNumberFormat="1" applyFill="1" applyBorder="1"/>
    <xf numFmtId="0" fontId="0" fillId="10" borderId="1" xfId="0" applyFill="1" applyBorder="1"/>
    <xf numFmtId="3" fontId="0" fillId="10" borderId="1" xfId="0" applyNumberFormat="1" applyFill="1" applyBorder="1"/>
    <xf numFmtId="0" fontId="0" fillId="11" borderId="1" xfId="0" applyFill="1" applyBorder="1"/>
    <xf numFmtId="3" fontId="0" fillId="11" borderId="1" xfId="0" applyNumberFormat="1" applyFill="1" applyBorder="1"/>
    <xf numFmtId="0" fontId="0" fillId="12" borderId="1" xfId="0" applyFill="1" applyBorder="1"/>
    <xf numFmtId="3" fontId="0" fillId="12" borderId="1" xfId="0" applyNumberFormat="1" applyFill="1" applyBorder="1"/>
    <xf numFmtId="0" fontId="0" fillId="12" borderId="3" xfId="0" applyFill="1" applyBorder="1"/>
    <xf numFmtId="3" fontId="0" fillId="12" borderId="0" xfId="0" applyNumberFormat="1" applyFill="1" applyBorder="1"/>
    <xf numFmtId="0" fontId="0" fillId="0" borderId="4" xfId="0" applyBorder="1"/>
    <xf numFmtId="0" fontId="0" fillId="0" borderId="5" xfId="0" applyBorder="1"/>
    <xf numFmtId="0" fontId="0" fillId="6" borderId="1" xfId="0" applyFill="1" applyBorder="1"/>
    <xf numFmtId="3" fontId="0" fillId="3" borderId="6" xfId="0" applyNumberFormat="1" applyFill="1" applyBorder="1"/>
    <xf numFmtId="3" fontId="0" fillId="2" borderId="6" xfId="0" applyNumberFormat="1" applyFill="1" applyBorder="1"/>
    <xf numFmtId="3" fontId="0" fillId="5" borderId="6" xfId="0" applyNumberFormat="1" applyFill="1" applyBorder="1"/>
    <xf numFmtId="3" fontId="0" fillId="4" borderId="6" xfId="0" applyNumberFormat="1" applyFill="1" applyBorder="1"/>
    <xf numFmtId="3" fontId="0" fillId="7" borderId="6" xfId="0" applyNumberFormat="1" applyFill="1" applyBorder="1"/>
    <xf numFmtId="3" fontId="0" fillId="8" borderId="6" xfId="0" applyNumberFormat="1" applyFill="1" applyBorder="1"/>
    <xf numFmtId="3" fontId="0" fillId="9" borderId="6" xfId="0" applyNumberFormat="1" applyFill="1" applyBorder="1"/>
    <xf numFmtId="3" fontId="0" fillId="10" borderId="6" xfId="0" applyNumberFormat="1" applyFill="1" applyBorder="1"/>
    <xf numFmtId="3" fontId="0" fillId="0" borderId="6" xfId="0" applyNumberFormat="1" applyBorder="1"/>
    <xf numFmtId="3" fontId="0" fillId="11" borderId="6" xfId="0" applyNumberFormat="1" applyFill="1" applyBorder="1"/>
    <xf numFmtId="3" fontId="0" fillId="12" borderId="6" xfId="0" applyNumberFormat="1" applyFill="1" applyBorder="1"/>
    <xf numFmtId="0" fontId="0" fillId="3" borderId="8" xfId="0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0" fillId="0" borderId="1" xfId="0" applyFill="1" applyBorder="1"/>
    <xf numFmtId="3" fontId="0" fillId="0" borderId="1" xfId="0" applyNumberFormat="1" applyFill="1" applyBorder="1"/>
    <xf numFmtId="3" fontId="0" fillId="0" borderId="6" xfId="0" applyNumberFormat="1" applyFill="1" applyBorder="1"/>
    <xf numFmtId="0" fontId="0" fillId="0" borderId="0" xfId="0" applyFill="1"/>
    <xf numFmtId="0" fontId="0" fillId="0" borderId="1" xfId="0" applyFill="1" applyBorder="1" applyAlignment="1">
      <alignment wrapText="1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0" fillId="0" borderId="15" xfId="0" applyNumberFormat="1" applyBorder="1"/>
    <xf numFmtId="2" fontId="0" fillId="0" borderId="11" xfId="0" applyNumberFormat="1" applyBorder="1"/>
    <xf numFmtId="2" fontId="0" fillId="0" borderId="11" xfId="0" applyNumberFormat="1" applyFill="1" applyBorder="1"/>
    <xf numFmtId="2" fontId="0" fillId="0" borderId="12" xfId="0" applyNumberFormat="1" applyBorder="1"/>
    <xf numFmtId="3" fontId="0" fillId="12" borderId="16" xfId="0" applyNumberFormat="1" applyFill="1" applyBorder="1"/>
    <xf numFmtId="0" fontId="0" fillId="6" borderId="17" xfId="0" applyFill="1" applyBorder="1" applyAlignment="1">
      <alignment horizontal="right"/>
    </xf>
    <xf numFmtId="3" fontId="1" fillId="0" borderId="4" xfId="0" applyNumberFormat="1" applyFont="1" applyBorder="1"/>
    <xf numFmtId="3" fontId="1" fillId="0" borderId="10" xfId="0" applyNumberFormat="1" applyFont="1" applyBorder="1"/>
    <xf numFmtId="0" fontId="0" fillId="0" borderId="0" xfId="0" applyAlignment="1">
      <alignment horizontal="right"/>
    </xf>
    <xf numFmtId="3" fontId="0" fillId="0" borderId="14" xfId="0" applyNumberFormat="1" applyBorder="1"/>
    <xf numFmtId="3" fontId="1" fillId="0" borderId="13" xfId="0" applyNumberFormat="1" applyFont="1" applyBorder="1"/>
    <xf numFmtId="3" fontId="0" fillId="0" borderId="7" xfId="0" applyNumberFormat="1" applyBorder="1"/>
    <xf numFmtId="3" fontId="0" fillId="0" borderId="0" xfId="0" applyNumberFormat="1"/>
    <xf numFmtId="3" fontId="0" fillId="0" borderId="15" xfId="0" applyNumberFormat="1" applyBorder="1"/>
    <xf numFmtId="3" fontId="0" fillId="0" borderId="11" xfId="0" applyNumberFormat="1" applyBorder="1"/>
    <xf numFmtId="3" fontId="0" fillId="0" borderId="18" xfId="0" applyNumberFormat="1" applyBorder="1"/>
    <xf numFmtId="3" fontId="0" fillId="0" borderId="4" xfId="0" applyNumberFormat="1" applyFill="1" applyBorder="1"/>
    <xf numFmtId="3" fontId="1" fillId="0" borderId="4" xfId="0" applyNumberFormat="1" applyFont="1" applyFill="1" applyBorder="1"/>
    <xf numFmtId="3" fontId="0" fillId="0" borderId="12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4" xfId="0" applyNumberFormat="1" applyFill="1" applyBorder="1"/>
    <xf numFmtId="10" fontId="0" fillId="0" borderId="0" xfId="0" applyNumberFormat="1"/>
    <xf numFmtId="10" fontId="0" fillId="0" borderId="0" xfId="0" applyNumberFormat="1" applyFill="1"/>
    <xf numFmtId="9" fontId="0" fillId="0" borderId="0" xfId="0" applyNumberFormat="1"/>
    <xf numFmtId="10" fontId="3" fillId="0" borderId="0" xfId="0" applyNumberFormat="1" applyFont="1" applyFill="1" applyBorder="1" applyAlignment="1">
      <alignment horizontal="center" wrapText="1"/>
    </xf>
    <xf numFmtId="3" fontId="0" fillId="0" borderId="11" xfId="0" applyNumberFormat="1" applyFill="1" applyBorder="1"/>
    <xf numFmtId="3" fontId="0" fillId="0" borderId="19" xfId="0" applyNumberFormat="1" applyFill="1" applyBorder="1"/>
    <xf numFmtId="3" fontId="0" fillId="0" borderId="15" xfId="0" applyNumberFormat="1" applyFill="1" applyBorder="1"/>
    <xf numFmtId="3" fontId="1" fillId="0" borderId="19" xfId="0" applyNumberFormat="1" applyFont="1" applyFill="1" applyBorder="1"/>
    <xf numFmtId="3" fontId="1" fillId="0" borderId="19" xfId="0" applyNumberFormat="1" applyFont="1" applyBorder="1"/>
    <xf numFmtId="3" fontId="1" fillId="0" borderId="0" xfId="0" applyNumberFormat="1" applyFont="1" applyBorder="1"/>
    <xf numFmtId="3" fontId="4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3" fontId="5" fillId="0" borderId="23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3" fontId="1" fillId="0" borderId="13" xfId="0" applyNumberFormat="1" applyFont="1" applyFill="1" applyBorder="1"/>
    <xf numFmtId="3" fontId="1" fillId="0" borderId="13" xfId="0" applyNumberFormat="1" applyFont="1" applyBorder="1" applyAlignment="1">
      <alignment horizontal="center" wrapText="1"/>
    </xf>
    <xf numFmtId="3" fontId="0" fillId="0" borderId="25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7"/>
  <sheetViews>
    <sheetView tabSelected="1" zoomScaleNormal="100" workbookViewId="0">
      <selection activeCell="J12" sqref="J12"/>
    </sheetView>
  </sheetViews>
  <sheetFormatPr defaultRowHeight="15" x14ac:dyDescent="0.25"/>
  <cols>
    <col min="1" max="1" width="3.42578125" customWidth="1"/>
    <col min="2" max="2" width="39.85546875" customWidth="1"/>
    <col min="3" max="3" width="54.42578125" customWidth="1"/>
    <col min="4" max="4" width="11.28515625" customWidth="1"/>
    <col min="5" max="5" width="11.42578125" customWidth="1"/>
    <col min="6" max="6" width="8.140625" customWidth="1"/>
    <col min="7" max="8" width="12.7109375" customWidth="1"/>
    <col min="9" max="11" width="12.7109375" style="67" customWidth="1"/>
    <col min="12" max="12" width="15.28515625" style="77" bestFit="1" customWidth="1"/>
    <col min="13" max="13" width="27.5703125" customWidth="1"/>
  </cols>
  <sheetData>
    <row r="1" spans="1:12" ht="15.75" thickBot="1" x14ac:dyDescent="0.3">
      <c r="A1" s="1" t="s">
        <v>172</v>
      </c>
      <c r="B1" s="1"/>
    </row>
    <row r="2" spans="1:12" ht="45" customHeight="1" thickBot="1" x14ac:dyDescent="0.3">
      <c r="A2" s="29"/>
      <c r="B2" s="46" t="s">
        <v>163</v>
      </c>
      <c r="C2" s="46" t="s">
        <v>164</v>
      </c>
      <c r="D2" s="47" t="s">
        <v>165</v>
      </c>
      <c r="E2" s="47" t="s">
        <v>166</v>
      </c>
      <c r="F2" s="54" t="s">
        <v>171</v>
      </c>
      <c r="G2" s="53" t="s">
        <v>173</v>
      </c>
      <c r="H2" s="53" t="s">
        <v>177</v>
      </c>
      <c r="I2" s="97" t="s">
        <v>178</v>
      </c>
      <c r="J2" s="97" t="s">
        <v>175</v>
      </c>
      <c r="K2" s="97" t="s">
        <v>176</v>
      </c>
      <c r="L2" s="80"/>
    </row>
    <row r="3" spans="1:12" x14ac:dyDescent="0.25">
      <c r="A3" s="43">
        <v>20</v>
      </c>
      <c r="B3" s="43" t="s">
        <v>48</v>
      </c>
      <c r="C3" s="43" t="s">
        <v>83</v>
      </c>
      <c r="D3" s="44">
        <v>14450000</v>
      </c>
      <c r="E3" s="45">
        <v>5800000</v>
      </c>
      <c r="F3" s="55">
        <v>4.875</v>
      </c>
      <c r="G3" s="68">
        <v>2000000</v>
      </c>
      <c r="H3" s="87">
        <v>1920000</v>
      </c>
      <c r="I3" s="92">
        <v>1920000</v>
      </c>
      <c r="J3" s="75">
        <v>1920000</v>
      </c>
      <c r="K3" s="75">
        <v>1920000</v>
      </c>
    </row>
    <row r="4" spans="1:12" x14ac:dyDescent="0.25">
      <c r="A4" s="7">
        <v>21</v>
      </c>
      <c r="B4" s="7" t="s">
        <v>48</v>
      </c>
      <c r="C4" s="7" t="s">
        <v>113</v>
      </c>
      <c r="D4" s="8">
        <v>1710000</v>
      </c>
      <c r="E4" s="32">
        <v>900000</v>
      </c>
      <c r="F4" s="56">
        <v>4.7142857142857144</v>
      </c>
      <c r="G4" s="69">
        <v>440000</v>
      </c>
      <c r="H4" s="88">
        <v>422400</v>
      </c>
      <c r="I4" s="93">
        <v>425000</v>
      </c>
      <c r="J4" s="64">
        <v>425000</v>
      </c>
      <c r="K4" s="64">
        <v>425000</v>
      </c>
    </row>
    <row r="5" spans="1:12" x14ac:dyDescent="0.25">
      <c r="A5" s="7">
        <v>5</v>
      </c>
      <c r="B5" s="7" t="s">
        <v>39</v>
      </c>
      <c r="C5" s="7" t="s">
        <v>40</v>
      </c>
      <c r="D5" s="8">
        <v>4100000</v>
      </c>
      <c r="E5" s="32">
        <v>2300000</v>
      </c>
      <c r="F5" s="56">
        <v>4.625</v>
      </c>
      <c r="G5" s="69">
        <v>950000</v>
      </c>
      <c r="H5" s="88">
        <v>912000</v>
      </c>
      <c r="I5" s="93">
        <v>920000</v>
      </c>
      <c r="J5" s="64">
        <v>920000</v>
      </c>
      <c r="K5" s="64">
        <v>920000</v>
      </c>
    </row>
    <row r="6" spans="1:12" x14ac:dyDescent="0.25">
      <c r="A6" s="7">
        <v>2</v>
      </c>
      <c r="B6" s="7" t="s">
        <v>26</v>
      </c>
      <c r="C6" s="7" t="s">
        <v>27</v>
      </c>
      <c r="D6" s="8">
        <v>836000</v>
      </c>
      <c r="E6" s="32">
        <v>220000</v>
      </c>
      <c r="F6" s="56">
        <v>4.4444444444444446</v>
      </c>
      <c r="G6" s="69">
        <v>80000</v>
      </c>
      <c r="H6" s="88">
        <v>76800</v>
      </c>
      <c r="I6" s="93">
        <v>75000</v>
      </c>
      <c r="J6" s="64"/>
      <c r="K6" s="64"/>
    </row>
    <row r="7" spans="1:12" x14ac:dyDescent="0.25">
      <c r="A7" s="7">
        <v>6</v>
      </c>
      <c r="B7" s="7" t="s">
        <v>24</v>
      </c>
      <c r="C7" s="7" t="s">
        <v>154</v>
      </c>
      <c r="D7" s="8">
        <v>7225000</v>
      </c>
      <c r="E7" s="32">
        <v>500000</v>
      </c>
      <c r="F7" s="56">
        <v>4.4444444444444446</v>
      </c>
      <c r="G7" s="81">
        <v>100000</v>
      </c>
      <c r="H7" s="88">
        <v>96000</v>
      </c>
      <c r="I7" s="93">
        <v>95000</v>
      </c>
      <c r="J7" s="64"/>
      <c r="K7" s="64"/>
    </row>
    <row r="8" spans="1:12" x14ac:dyDescent="0.25">
      <c r="A8" s="7">
        <v>15</v>
      </c>
      <c r="B8" s="7" t="s">
        <v>50</v>
      </c>
      <c r="C8" s="7" t="s">
        <v>51</v>
      </c>
      <c r="D8" s="8">
        <v>710000</v>
      </c>
      <c r="E8" s="32">
        <v>370000</v>
      </c>
      <c r="F8" s="56">
        <v>4.1111111111111107</v>
      </c>
      <c r="G8" s="69">
        <v>150000</v>
      </c>
      <c r="H8" s="88">
        <v>144000</v>
      </c>
      <c r="I8" s="93">
        <v>145000</v>
      </c>
      <c r="J8" s="64"/>
      <c r="K8" s="64"/>
    </row>
    <row r="9" spans="1:12" x14ac:dyDescent="0.25">
      <c r="A9" s="7">
        <v>16</v>
      </c>
      <c r="B9" s="7" t="s">
        <v>73</v>
      </c>
      <c r="C9" s="7" t="s">
        <v>74</v>
      </c>
      <c r="D9" s="8">
        <v>1010000</v>
      </c>
      <c r="E9" s="32">
        <v>140000</v>
      </c>
      <c r="F9" s="56">
        <v>4.1111111111111107</v>
      </c>
      <c r="G9" s="69">
        <v>100000</v>
      </c>
      <c r="H9" s="88">
        <v>96000</v>
      </c>
      <c r="I9" s="93">
        <v>95000</v>
      </c>
      <c r="J9" s="64"/>
      <c r="K9" s="64"/>
    </row>
    <row r="10" spans="1:12" x14ac:dyDescent="0.25">
      <c r="A10" s="7">
        <v>4</v>
      </c>
      <c r="B10" s="7" t="s">
        <v>22</v>
      </c>
      <c r="C10" s="7" t="s">
        <v>23</v>
      </c>
      <c r="D10" s="8">
        <v>2689000</v>
      </c>
      <c r="E10" s="32">
        <v>839000</v>
      </c>
      <c r="F10" s="56">
        <v>4</v>
      </c>
      <c r="G10" s="69">
        <v>300000</v>
      </c>
      <c r="H10" s="88">
        <v>288000</v>
      </c>
      <c r="I10" s="93">
        <v>290000</v>
      </c>
      <c r="J10" s="64"/>
      <c r="K10" s="64"/>
    </row>
    <row r="11" spans="1:12" x14ac:dyDescent="0.25">
      <c r="A11" s="7">
        <v>10</v>
      </c>
      <c r="B11" s="7" t="s">
        <v>128</v>
      </c>
      <c r="C11" s="7" t="s">
        <v>129</v>
      </c>
      <c r="D11" s="8">
        <v>1930375</v>
      </c>
      <c r="E11" s="32">
        <v>843375</v>
      </c>
      <c r="F11" s="56">
        <v>4</v>
      </c>
      <c r="G11" s="69">
        <v>250000</v>
      </c>
      <c r="H11" s="88">
        <v>240000</v>
      </c>
      <c r="I11" s="93">
        <v>240000</v>
      </c>
      <c r="J11" s="64"/>
      <c r="K11" s="64"/>
    </row>
    <row r="12" spans="1:12" x14ac:dyDescent="0.25">
      <c r="A12" s="7">
        <v>12</v>
      </c>
      <c r="B12" s="7" t="s">
        <v>95</v>
      </c>
      <c r="C12" s="7" t="s">
        <v>168</v>
      </c>
      <c r="D12" s="8">
        <v>330000</v>
      </c>
      <c r="E12" s="32">
        <v>135000</v>
      </c>
      <c r="F12" s="56">
        <v>4</v>
      </c>
      <c r="G12" s="69">
        <v>80000</v>
      </c>
      <c r="H12" s="88">
        <v>76800</v>
      </c>
      <c r="I12" s="93">
        <v>75000</v>
      </c>
      <c r="J12" s="64"/>
      <c r="K12" s="64"/>
    </row>
    <row r="13" spans="1:12" x14ac:dyDescent="0.25">
      <c r="A13" s="7">
        <v>18</v>
      </c>
      <c r="B13" s="7" t="s">
        <v>157</v>
      </c>
      <c r="C13" s="7" t="s">
        <v>152</v>
      </c>
      <c r="D13" s="8">
        <v>2592000</v>
      </c>
      <c r="E13" s="32">
        <v>1000000</v>
      </c>
      <c r="F13" s="56">
        <v>3.8888888888888888</v>
      </c>
      <c r="G13" s="69">
        <v>310000</v>
      </c>
      <c r="H13" s="88">
        <v>297600</v>
      </c>
      <c r="I13" s="93">
        <v>295000</v>
      </c>
      <c r="J13" s="64"/>
      <c r="K13" s="64"/>
    </row>
    <row r="14" spans="1:12" x14ac:dyDescent="0.25">
      <c r="A14" s="7">
        <v>23</v>
      </c>
      <c r="B14" s="7" t="s">
        <v>141</v>
      </c>
      <c r="C14" s="7" t="s">
        <v>144</v>
      </c>
      <c r="D14" s="8">
        <v>515000</v>
      </c>
      <c r="E14" s="32">
        <v>267000</v>
      </c>
      <c r="F14" s="56">
        <v>3.8888888888888888</v>
      </c>
      <c r="G14" s="69">
        <v>100000</v>
      </c>
      <c r="H14" s="88">
        <v>96000</v>
      </c>
      <c r="I14" s="93">
        <v>95000</v>
      </c>
      <c r="J14" s="64"/>
      <c r="K14" s="64"/>
    </row>
    <row r="15" spans="1:12" x14ac:dyDescent="0.25">
      <c r="A15" s="7">
        <v>3</v>
      </c>
      <c r="B15" s="7" t="s">
        <v>103</v>
      </c>
      <c r="C15" s="7" t="s">
        <v>104</v>
      </c>
      <c r="D15" s="8">
        <v>1284470</v>
      </c>
      <c r="E15" s="32">
        <v>652470</v>
      </c>
      <c r="F15" s="56">
        <v>3.7777777777777777</v>
      </c>
      <c r="G15" s="69">
        <v>190000</v>
      </c>
      <c r="H15" s="88">
        <v>182400</v>
      </c>
      <c r="I15" s="93">
        <v>180000</v>
      </c>
      <c r="J15" s="64"/>
      <c r="K15" s="64"/>
    </row>
    <row r="16" spans="1:12" x14ac:dyDescent="0.25">
      <c r="A16" s="7">
        <v>22</v>
      </c>
      <c r="B16" s="7" t="s">
        <v>131</v>
      </c>
      <c r="C16" s="7" t="s">
        <v>132</v>
      </c>
      <c r="D16" s="8">
        <v>884000</v>
      </c>
      <c r="E16" s="32">
        <v>600000</v>
      </c>
      <c r="F16" s="56">
        <v>3.75</v>
      </c>
      <c r="G16" s="69">
        <v>300000</v>
      </c>
      <c r="H16" s="88">
        <v>288000</v>
      </c>
      <c r="I16" s="93">
        <v>285000</v>
      </c>
      <c r="J16" s="64"/>
      <c r="K16" s="64"/>
    </row>
    <row r="17" spans="1:12" x14ac:dyDescent="0.25">
      <c r="A17" s="7">
        <v>26</v>
      </c>
      <c r="B17" s="7" t="s">
        <v>91</v>
      </c>
      <c r="C17" s="7" t="s">
        <v>92</v>
      </c>
      <c r="D17" s="8">
        <v>4282000</v>
      </c>
      <c r="E17" s="32">
        <v>150000</v>
      </c>
      <c r="F17" s="56">
        <v>3.6666666666666665</v>
      </c>
      <c r="G17" s="69">
        <v>50000</v>
      </c>
      <c r="H17" s="88">
        <v>48000</v>
      </c>
      <c r="I17" s="93">
        <v>45000</v>
      </c>
      <c r="J17" s="64"/>
      <c r="K17" s="64"/>
    </row>
    <row r="18" spans="1:12" x14ac:dyDescent="0.25">
      <c r="A18" s="7">
        <v>13</v>
      </c>
      <c r="B18" s="7" t="s">
        <v>64</v>
      </c>
      <c r="C18" s="7" t="s">
        <v>66</v>
      </c>
      <c r="D18" s="8">
        <v>2007500</v>
      </c>
      <c r="E18" s="32">
        <v>510250</v>
      </c>
      <c r="F18" s="56">
        <v>3.625</v>
      </c>
      <c r="G18" s="69">
        <v>200000</v>
      </c>
      <c r="H18" s="88">
        <v>192000</v>
      </c>
      <c r="I18" s="93">
        <v>190000</v>
      </c>
      <c r="J18" s="64">
        <v>0</v>
      </c>
      <c r="K18" s="64">
        <v>0</v>
      </c>
    </row>
    <row r="19" spans="1:12" x14ac:dyDescent="0.25">
      <c r="A19" s="7">
        <v>14</v>
      </c>
      <c r="B19" s="7" t="s">
        <v>146</v>
      </c>
      <c r="C19" s="7" t="s">
        <v>147</v>
      </c>
      <c r="D19" s="8">
        <v>912800</v>
      </c>
      <c r="E19" s="32">
        <v>424800</v>
      </c>
      <c r="F19" s="56">
        <v>3.4444444444444446</v>
      </c>
      <c r="G19" s="69">
        <v>120000</v>
      </c>
      <c r="H19" s="88">
        <v>115200</v>
      </c>
      <c r="I19" s="93">
        <v>115000</v>
      </c>
      <c r="J19" s="64"/>
      <c r="K19" s="64"/>
    </row>
    <row r="20" spans="1:12" x14ac:dyDescent="0.25">
      <c r="A20" s="7">
        <v>19</v>
      </c>
      <c r="B20" s="7" t="s">
        <v>33</v>
      </c>
      <c r="C20" s="7" t="s">
        <v>169</v>
      </c>
      <c r="D20" s="8">
        <v>10630000</v>
      </c>
      <c r="E20" s="32">
        <v>1630000</v>
      </c>
      <c r="F20" s="56">
        <v>3.3333333333333335</v>
      </c>
      <c r="G20" s="69">
        <v>100000</v>
      </c>
      <c r="H20" s="88">
        <v>96000</v>
      </c>
      <c r="I20" s="93">
        <v>95000</v>
      </c>
      <c r="J20" s="64">
        <v>0</v>
      </c>
      <c r="K20" s="64">
        <v>0</v>
      </c>
    </row>
    <row r="21" spans="1:12" x14ac:dyDescent="0.25">
      <c r="A21" s="7">
        <v>24</v>
      </c>
      <c r="B21" s="7" t="s">
        <v>155</v>
      </c>
      <c r="C21" s="7" t="s">
        <v>170</v>
      </c>
      <c r="D21" s="8">
        <v>721500</v>
      </c>
      <c r="E21" s="32">
        <v>222500</v>
      </c>
      <c r="F21" s="56">
        <v>3.3333333333333335</v>
      </c>
      <c r="G21" s="69">
        <v>80000</v>
      </c>
      <c r="H21" s="88">
        <v>76800</v>
      </c>
      <c r="I21" s="93">
        <v>75000</v>
      </c>
      <c r="J21" s="64"/>
      <c r="K21" s="64"/>
    </row>
    <row r="22" spans="1:12" ht="15.75" thickBot="1" x14ac:dyDescent="0.3">
      <c r="A22" s="7">
        <v>25</v>
      </c>
      <c r="B22" s="7" t="s">
        <v>153</v>
      </c>
      <c r="C22" s="7" t="s">
        <v>127</v>
      </c>
      <c r="D22" s="8">
        <v>1679600</v>
      </c>
      <c r="E22" s="32">
        <v>470600</v>
      </c>
      <c r="F22" s="56">
        <v>3.3333333333333335</v>
      </c>
      <c r="G22" s="69">
        <v>100000</v>
      </c>
      <c r="H22" s="89">
        <v>96000</v>
      </c>
      <c r="I22" s="94">
        <v>95000</v>
      </c>
      <c r="J22" s="64"/>
      <c r="K22" s="64"/>
    </row>
    <row r="23" spans="1:12" x14ac:dyDescent="0.25">
      <c r="A23" s="7">
        <v>7</v>
      </c>
      <c r="B23" s="7" t="s">
        <v>17</v>
      </c>
      <c r="C23" s="7" t="s">
        <v>145</v>
      </c>
      <c r="D23" s="8">
        <v>960000</v>
      </c>
      <c r="E23" s="32">
        <v>200000</v>
      </c>
      <c r="F23" s="56">
        <v>3.1111111111111112</v>
      </c>
      <c r="G23" s="69">
        <v>0</v>
      </c>
      <c r="H23" s="69"/>
      <c r="I23" s="69"/>
      <c r="J23" s="64"/>
      <c r="K23" s="64"/>
    </row>
    <row r="24" spans="1:12" x14ac:dyDescent="0.25">
      <c r="A24" s="7">
        <v>17</v>
      </c>
      <c r="B24" s="7" t="s">
        <v>13</v>
      </c>
      <c r="C24" s="7" t="s">
        <v>151</v>
      </c>
      <c r="D24" s="8">
        <v>1694000</v>
      </c>
      <c r="E24" s="32">
        <v>180000</v>
      </c>
      <c r="F24" s="56">
        <v>2.3333333333333335</v>
      </c>
      <c r="G24" s="69">
        <v>0</v>
      </c>
      <c r="H24" s="69"/>
      <c r="I24" s="69"/>
      <c r="J24" s="64"/>
      <c r="K24" s="64"/>
    </row>
    <row r="25" spans="1:12" x14ac:dyDescent="0.25">
      <c r="A25" s="7">
        <v>11</v>
      </c>
      <c r="B25" s="7" t="s">
        <v>86</v>
      </c>
      <c r="C25" s="7" t="s">
        <v>87</v>
      </c>
      <c r="D25" s="8">
        <v>783000</v>
      </c>
      <c r="E25" s="32">
        <v>358000</v>
      </c>
      <c r="F25" s="56">
        <v>2.2222222222222223</v>
      </c>
      <c r="G25" s="69">
        <v>0</v>
      </c>
      <c r="H25" s="69"/>
      <c r="I25" s="69"/>
      <c r="J25" s="64"/>
      <c r="K25" s="64"/>
    </row>
    <row r="26" spans="1:12" x14ac:dyDescent="0.25">
      <c r="A26" s="7">
        <v>27</v>
      </c>
      <c r="B26" s="7" t="s">
        <v>156</v>
      </c>
      <c r="C26" s="7" t="s">
        <v>63</v>
      </c>
      <c r="D26" s="8">
        <v>730000</v>
      </c>
      <c r="E26" s="32">
        <v>160000</v>
      </c>
      <c r="F26" s="56">
        <v>2.2222222222222223</v>
      </c>
      <c r="G26" s="69">
        <v>0</v>
      </c>
      <c r="H26" s="69"/>
      <c r="I26" s="69"/>
      <c r="J26" s="64"/>
      <c r="K26" s="64"/>
    </row>
    <row r="27" spans="1:12" x14ac:dyDescent="0.25">
      <c r="A27" s="7">
        <v>8</v>
      </c>
      <c r="B27" s="7" t="s">
        <v>114</v>
      </c>
      <c r="C27" s="7" t="s">
        <v>115</v>
      </c>
      <c r="D27" s="8">
        <v>282000</v>
      </c>
      <c r="E27" s="32">
        <v>128000</v>
      </c>
      <c r="F27" s="56">
        <v>2.1111111111111112</v>
      </c>
      <c r="G27" s="69">
        <v>0</v>
      </c>
      <c r="H27" s="69"/>
      <c r="I27" s="69"/>
      <c r="J27" s="64"/>
      <c r="K27" s="64"/>
    </row>
    <row r="28" spans="1:12" x14ac:dyDescent="0.25">
      <c r="A28" s="7">
        <v>1</v>
      </c>
      <c r="B28" s="7" t="s">
        <v>11</v>
      </c>
      <c r="C28" s="7" t="s">
        <v>12</v>
      </c>
      <c r="D28" s="8">
        <v>575500</v>
      </c>
      <c r="E28" s="32">
        <v>150000</v>
      </c>
      <c r="F28" s="56">
        <v>1.8888888888888888</v>
      </c>
      <c r="G28" s="69">
        <v>0</v>
      </c>
      <c r="H28" s="69"/>
      <c r="I28" s="69"/>
      <c r="J28" s="64"/>
      <c r="K28" s="64"/>
    </row>
    <row r="29" spans="1:12" ht="15.75" thickBot="1" x14ac:dyDescent="0.3">
      <c r="A29" s="7">
        <v>9</v>
      </c>
      <c r="B29" s="7" t="s">
        <v>9</v>
      </c>
      <c r="C29" s="7" t="s">
        <v>36</v>
      </c>
      <c r="D29" s="8">
        <v>1209000</v>
      </c>
      <c r="E29" s="32">
        <v>280000</v>
      </c>
      <c r="F29" s="56">
        <v>1.6666666666666667</v>
      </c>
      <c r="G29" s="70">
        <v>0</v>
      </c>
      <c r="H29" s="70"/>
      <c r="I29" s="70"/>
      <c r="J29" s="64"/>
      <c r="K29" s="64"/>
    </row>
    <row r="30" spans="1:12" s="51" customFormat="1" ht="15.75" thickBot="1" x14ac:dyDescent="0.3">
      <c r="A30" s="48"/>
      <c r="B30" s="48"/>
      <c r="C30" s="48"/>
      <c r="D30" s="49"/>
      <c r="E30" s="50"/>
      <c r="F30" s="57"/>
      <c r="G30" s="71">
        <f>SUM(G3:G29)</f>
        <v>6000000</v>
      </c>
      <c r="H30" s="71"/>
      <c r="I30" s="72">
        <f>SUM(I3:I22)</f>
        <v>5750000</v>
      </c>
      <c r="J30" s="76"/>
      <c r="K30" s="76"/>
      <c r="L30" s="78"/>
    </row>
    <row r="31" spans="1:12" x14ac:dyDescent="0.25">
      <c r="A31" s="5">
        <v>36</v>
      </c>
      <c r="B31" s="5" t="s">
        <v>93</v>
      </c>
      <c r="C31" s="5" t="s">
        <v>94</v>
      </c>
      <c r="D31" s="6">
        <v>480000</v>
      </c>
      <c r="E31" s="33">
        <v>250000</v>
      </c>
      <c r="F31" s="56">
        <v>4.375</v>
      </c>
      <c r="G31" s="68">
        <v>200000</v>
      </c>
      <c r="H31" s="87">
        <v>192000</v>
      </c>
      <c r="I31" s="92">
        <v>195000</v>
      </c>
      <c r="J31" s="64"/>
      <c r="K31" s="64"/>
    </row>
    <row r="32" spans="1:12" x14ac:dyDescent="0.25">
      <c r="A32" s="5">
        <v>38</v>
      </c>
      <c r="B32" s="5" t="s">
        <v>7</v>
      </c>
      <c r="C32" s="5" t="s">
        <v>8</v>
      </c>
      <c r="D32" s="6">
        <v>540000</v>
      </c>
      <c r="E32" s="33">
        <v>260000</v>
      </c>
      <c r="F32" s="56">
        <v>4.333333333333333</v>
      </c>
      <c r="G32" s="69">
        <v>200000</v>
      </c>
      <c r="H32" s="88">
        <v>192000</v>
      </c>
      <c r="I32" s="93">
        <v>195000</v>
      </c>
      <c r="J32" s="64"/>
      <c r="K32" s="64"/>
    </row>
    <row r="33" spans="1:11" x14ac:dyDescent="0.25">
      <c r="A33" s="5">
        <v>31</v>
      </c>
      <c r="B33" s="5" t="s">
        <v>37</v>
      </c>
      <c r="C33" s="5" t="s">
        <v>38</v>
      </c>
      <c r="D33" s="6">
        <v>746500</v>
      </c>
      <c r="E33" s="33">
        <v>291500</v>
      </c>
      <c r="F33" s="56">
        <v>4.25</v>
      </c>
      <c r="G33" s="69">
        <v>180000</v>
      </c>
      <c r="H33" s="88">
        <v>172800</v>
      </c>
      <c r="I33" s="93">
        <v>175000</v>
      </c>
      <c r="J33" s="64"/>
      <c r="K33" s="64"/>
    </row>
    <row r="34" spans="1:11" x14ac:dyDescent="0.25">
      <c r="A34" s="5">
        <v>28</v>
      </c>
      <c r="B34" s="5" t="s">
        <v>61</v>
      </c>
      <c r="C34" s="5" t="s">
        <v>62</v>
      </c>
      <c r="D34" s="6">
        <v>435100</v>
      </c>
      <c r="E34" s="33">
        <v>164000</v>
      </c>
      <c r="F34" s="56">
        <v>3.8888888888888888</v>
      </c>
      <c r="G34" s="69">
        <v>120000</v>
      </c>
      <c r="H34" s="88">
        <v>115200</v>
      </c>
      <c r="I34" s="93">
        <v>115000</v>
      </c>
      <c r="J34" s="64"/>
      <c r="K34" s="64"/>
    </row>
    <row r="35" spans="1:11" x14ac:dyDescent="0.25">
      <c r="A35" s="5">
        <v>34</v>
      </c>
      <c r="B35" s="5" t="s">
        <v>57</v>
      </c>
      <c r="C35" s="5" t="s">
        <v>167</v>
      </c>
      <c r="D35" s="6">
        <v>247500</v>
      </c>
      <c r="E35" s="33">
        <v>115000</v>
      </c>
      <c r="F35" s="56">
        <v>3.7777777777777777</v>
      </c>
      <c r="G35" s="69">
        <v>80000</v>
      </c>
      <c r="H35" s="88">
        <v>76800</v>
      </c>
      <c r="I35" s="93">
        <v>75000</v>
      </c>
      <c r="J35" s="64"/>
      <c r="K35" s="64"/>
    </row>
    <row r="36" spans="1:11" x14ac:dyDescent="0.25">
      <c r="A36" s="5">
        <v>39</v>
      </c>
      <c r="B36" s="5" t="s">
        <v>105</v>
      </c>
      <c r="C36" s="5" t="s">
        <v>106</v>
      </c>
      <c r="D36" s="6">
        <v>394000</v>
      </c>
      <c r="E36" s="33">
        <v>197000</v>
      </c>
      <c r="F36" s="56">
        <v>3.6666666666666665</v>
      </c>
      <c r="G36" s="69">
        <v>80000</v>
      </c>
      <c r="H36" s="88">
        <v>76800</v>
      </c>
      <c r="I36" s="93">
        <v>75000</v>
      </c>
      <c r="J36" s="64"/>
      <c r="K36" s="64"/>
    </row>
    <row r="37" spans="1:11" x14ac:dyDescent="0.25">
      <c r="A37" s="5">
        <v>30</v>
      </c>
      <c r="B37" s="5" t="s">
        <v>135</v>
      </c>
      <c r="C37" s="5" t="s">
        <v>136</v>
      </c>
      <c r="D37" s="6">
        <v>150250</v>
      </c>
      <c r="E37" s="33">
        <v>90000</v>
      </c>
      <c r="F37" s="56">
        <v>3.5555555555555554</v>
      </c>
      <c r="G37" s="69">
        <v>60000</v>
      </c>
      <c r="H37" s="88">
        <v>57600</v>
      </c>
      <c r="I37" s="93">
        <v>55000</v>
      </c>
      <c r="J37" s="64"/>
      <c r="K37" s="64"/>
    </row>
    <row r="38" spans="1:11" x14ac:dyDescent="0.25">
      <c r="A38" s="5">
        <v>33</v>
      </c>
      <c r="B38" s="5" t="s">
        <v>81</v>
      </c>
      <c r="C38" s="5" t="s">
        <v>150</v>
      </c>
      <c r="D38" s="6">
        <v>387000</v>
      </c>
      <c r="E38" s="33">
        <v>162000</v>
      </c>
      <c r="F38" s="56">
        <v>3.5555555555555554</v>
      </c>
      <c r="G38" s="69">
        <v>60000</v>
      </c>
      <c r="H38" s="88">
        <v>57600</v>
      </c>
      <c r="I38" s="93">
        <v>55000</v>
      </c>
      <c r="J38" s="64"/>
      <c r="K38" s="64"/>
    </row>
    <row r="39" spans="1:11" x14ac:dyDescent="0.25">
      <c r="A39" s="5">
        <v>47</v>
      </c>
      <c r="B39" s="5" t="s">
        <v>77</v>
      </c>
      <c r="C39" s="5" t="s">
        <v>78</v>
      </c>
      <c r="D39" s="6">
        <v>699000</v>
      </c>
      <c r="E39" s="33">
        <v>377000</v>
      </c>
      <c r="F39" s="56">
        <v>3.5555555555555554</v>
      </c>
      <c r="G39" s="69">
        <v>150000</v>
      </c>
      <c r="H39" s="88">
        <v>144000</v>
      </c>
      <c r="I39" s="93">
        <v>145000</v>
      </c>
      <c r="J39" s="64"/>
      <c r="K39" s="64"/>
    </row>
    <row r="40" spans="1:11" x14ac:dyDescent="0.25">
      <c r="A40" s="5">
        <v>29</v>
      </c>
      <c r="B40" s="5" t="s">
        <v>107</v>
      </c>
      <c r="C40" s="5" t="s">
        <v>108</v>
      </c>
      <c r="D40" s="6">
        <v>1339150</v>
      </c>
      <c r="E40" s="33">
        <v>361150</v>
      </c>
      <c r="F40" s="56">
        <v>3.3333333333333335</v>
      </c>
      <c r="G40" s="69">
        <v>145000</v>
      </c>
      <c r="H40" s="88">
        <v>139200</v>
      </c>
      <c r="I40" s="93">
        <v>140000</v>
      </c>
      <c r="J40" s="64"/>
      <c r="K40" s="64"/>
    </row>
    <row r="41" spans="1:11" x14ac:dyDescent="0.25">
      <c r="A41" s="5">
        <v>41</v>
      </c>
      <c r="B41" s="5" t="s">
        <v>0</v>
      </c>
      <c r="C41" s="5" t="s">
        <v>1</v>
      </c>
      <c r="D41" s="6">
        <v>159100</v>
      </c>
      <c r="E41" s="33">
        <v>48000</v>
      </c>
      <c r="F41" s="56">
        <v>3.3333333333333335</v>
      </c>
      <c r="G41" s="69">
        <v>35000</v>
      </c>
      <c r="H41" s="88">
        <v>33600</v>
      </c>
      <c r="I41" s="93">
        <v>30000</v>
      </c>
      <c r="J41" s="64"/>
      <c r="K41" s="64"/>
    </row>
    <row r="42" spans="1:11" x14ac:dyDescent="0.25">
      <c r="A42" s="5">
        <v>49</v>
      </c>
      <c r="B42" s="5" t="s">
        <v>79</v>
      </c>
      <c r="C42" s="5" t="s">
        <v>80</v>
      </c>
      <c r="D42" s="6">
        <v>401000</v>
      </c>
      <c r="E42" s="33">
        <v>182000</v>
      </c>
      <c r="F42" s="56">
        <v>3.3333333333333335</v>
      </c>
      <c r="G42" s="69">
        <v>80000</v>
      </c>
      <c r="H42" s="88">
        <v>76800</v>
      </c>
      <c r="I42" s="93">
        <v>75000</v>
      </c>
      <c r="J42" s="64"/>
      <c r="K42" s="64"/>
    </row>
    <row r="43" spans="1:11" x14ac:dyDescent="0.25">
      <c r="A43" s="5">
        <v>50</v>
      </c>
      <c r="B43" s="5" t="s">
        <v>139</v>
      </c>
      <c r="C43" s="5" t="s">
        <v>140</v>
      </c>
      <c r="D43" s="6">
        <v>427000</v>
      </c>
      <c r="E43" s="33">
        <v>199000</v>
      </c>
      <c r="F43" s="56">
        <v>3.3333333333333335</v>
      </c>
      <c r="G43" s="69">
        <v>80000</v>
      </c>
      <c r="H43" s="88">
        <v>76800</v>
      </c>
      <c r="I43" s="93">
        <v>75000</v>
      </c>
      <c r="J43" s="64"/>
      <c r="K43" s="64"/>
    </row>
    <row r="44" spans="1:11" x14ac:dyDescent="0.25">
      <c r="A44" s="5">
        <v>32</v>
      </c>
      <c r="B44" s="5" t="s">
        <v>81</v>
      </c>
      <c r="C44" s="14" t="s">
        <v>82</v>
      </c>
      <c r="D44" s="6">
        <v>324000</v>
      </c>
      <c r="E44" s="33">
        <v>106000</v>
      </c>
      <c r="F44" s="56">
        <v>3.2222222222222223</v>
      </c>
      <c r="G44" s="69">
        <v>70000</v>
      </c>
      <c r="H44" s="88">
        <v>67200</v>
      </c>
      <c r="I44" s="93">
        <v>65000</v>
      </c>
      <c r="J44" s="64"/>
      <c r="K44" s="64"/>
    </row>
    <row r="45" spans="1:11" x14ac:dyDescent="0.25">
      <c r="A45" s="5">
        <v>42</v>
      </c>
      <c r="B45" s="5" t="s">
        <v>0</v>
      </c>
      <c r="C45" s="5" t="s">
        <v>2</v>
      </c>
      <c r="D45" s="6">
        <v>280000</v>
      </c>
      <c r="E45" s="33">
        <v>74000</v>
      </c>
      <c r="F45" s="56">
        <v>3.2222222222222223</v>
      </c>
      <c r="G45" s="69">
        <v>50000</v>
      </c>
      <c r="H45" s="88">
        <v>48000</v>
      </c>
      <c r="I45" s="93">
        <v>45000</v>
      </c>
      <c r="J45" s="64"/>
      <c r="K45" s="64"/>
    </row>
    <row r="46" spans="1:11" x14ac:dyDescent="0.25">
      <c r="A46" s="5">
        <v>51</v>
      </c>
      <c r="B46" s="5" t="s">
        <v>111</v>
      </c>
      <c r="C46" s="5" t="s">
        <v>112</v>
      </c>
      <c r="D46" s="6">
        <v>241500</v>
      </c>
      <c r="E46" s="33">
        <v>103500</v>
      </c>
      <c r="F46" s="56">
        <v>3.2222222222222223</v>
      </c>
      <c r="G46" s="69">
        <v>60000</v>
      </c>
      <c r="H46" s="88">
        <v>57600</v>
      </c>
      <c r="I46" s="93">
        <v>55000</v>
      </c>
      <c r="J46" s="64"/>
      <c r="K46" s="64"/>
    </row>
    <row r="47" spans="1:11" ht="15.75" thickBot="1" x14ac:dyDescent="0.3">
      <c r="A47" s="5">
        <v>43</v>
      </c>
      <c r="B47" s="5" t="s">
        <v>19</v>
      </c>
      <c r="C47" s="5" t="s">
        <v>20</v>
      </c>
      <c r="D47" s="6">
        <v>450000</v>
      </c>
      <c r="E47" s="33">
        <v>170000</v>
      </c>
      <c r="F47" s="56">
        <v>3</v>
      </c>
      <c r="G47" s="69">
        <v>70000</v>
      </c>
      <c r="H47" s="89">
        <v>67200</v>
      </c>
      <c r="I47" s="94">
        <v>65000</v>
      </c>
      <c r="J47" s="64"/>
      <c r="K47" s="64"/>
    </row>
    <row r="48" spans="1:11" x14ac:dyDescent="0.25">
      <c r="A48" s="5">
        <v>37</v>
      </c>
      <c r="B48" s="5" t="s">
        <v>69</v>
      </c>
      <c r="C48" s="5" t="s">
        <v>70</v>
      </c>
      <c r="D48" s="6">
        <v>409400</v>
      </c>
      <c r="E48" s="33">
        <v>269600</v>
      </c>
      <c r="F48" s="56">
        <v>2.8888888888888888</v>
      </c>
      <c r="G48" s="69">
        <v>0</v>
      </c>
      <c r="H48" s="69"/>
      <c r="I48" s="69"/>
      <c r="J48" s="64"/>
      <c r="K48" s="64"/>
    </row>
    <row r="49" spans="1:12" x14ac:dyDescent="0.25">
      <c r="A49" s="5">
        <v>44</v>
      </c>
      <c r="B49" s="5" t="s">
        <v>21</v>
      </c>
      <c r="C49" s="5" t="s">
        <v>161</v>
      </c>
      <c r="D49" s="6">
        <v>1210000</v>
      </c>
      <c r="E49" s="33">
        <v>610000</v>
      </c>
      <c r="F49" s="56">
        <v>2.8888888888888888</v>
      </c>
      <c r="G49" s="69">
        <v>0</v>
      </c>
      <c r="H49" s="69"/>
      <c r="I49" s="69"/>
      <c r="J49" s="64"/>
      <c r="K49" s="64"/>
    </row>
    <row r="50" spans="1:12" x14ac:dyDescent="0.25">
      <c r="A50" s="5">
        <v>46</v>
      </c>
      <c r="B50" s="5" t="s">
        <v>46</v>
      </c>
      <c r="C50" s="5" t="s">
        <v>47</v>
      </c>
      <c r="D50" s="6">
        <v>184000</v>
      </c>
      <c r="E50" s="33">
        <v>89000</v>
      </c>
      <c r="F50" s="56">
        <v>2.5555555555555554</v>
      </c>
      <c r="G50" s="69">
        <v>0</v>
      </c>
      <c r="H50" s="69"/>
      <c r="I50" s="69"/>
      <c r="J50" s="64"/>
      <c r="K50" s="64"/>
    </row>
    <row r="51" spans="1:12" x14ac:dyDescent="0.25">
      <c r="A51" s="5">
        <v>35</v>
      </c>
      <c r="B51" s="5" t="s">
        <v>59</v>
      </c>
      <c r="C51" s="5" t="s">
        <v>60</v>
      </c>
      <c r="D51" s="6">
        <v>111000</v>
      </c>
      <c r="E51" s="33">
        <v>61000</v>
      </c>
      <c r="F51" s="56">
        <v>2</v>
      </c>
      <c r="G51" s="69">
        <v>0</v>
      </c>
      <c r="H51" s="69"/>
      <c r="I51" s="69"/>
      <c r="J51" s="64"/>
      <c r="K51" s="64"/>
    </row>
    <row r="52" spans="1:12" x14ac:dyDescent="0.25">
      <c r="A52" s="5">
        <v>40</v>
      </c>
      <c r="B52" s="14" t="s">
        <v>118</v>
      </c>
      <c r="C52" s="5" t="s">
        <v>119</v>
      </c>
      <c r="D52" s="6">
        <v>210100</v>
      </c>
      <c r="E52" s="33">
        <v>100000</v>
      </c>
      <c r="F52" s="56">
        <v>2</v>
      </c>
      <c r="G52" s="69">
        <v>0</v>
      </c>
      <c r="H52" s="69"/>
      <c r="I52" s="69"/>
      <c r="J52" s="64"/>
      <c r="K52" s="64"/>
    </row>
    <row r="53" spans="1:12" x14ac:dyDescent="0.25">
      <c r="A53" s="5">
        <v>45</v>
      </c>
      <c r="B53" s="5" t="s">
        <v>148</v>
      </c>
      <c r="C53" s="5" t="s">
        <v>149</v>
      </c>
      <c r="D53" s="6">
        <v>280000</v>
      </c>
      <c r="E53" s="33">
        <v>180000</v>
      </c>
      <c r="F53" s="56">
        <v>1.8888888888888888</v>
      </c>
      <c r="G53" s="69">
        <v>0</v>
      </c>
      <c r="H53" s="69"/>
      <c r="I53" s="69"/>
      <c r="J53" s="64"/>
      <c r="K53" s="64"/>
    </row>
    <row r="54" spans="1:12" ht="15.75" thickBot="1" x14ac:dyDescent="0.3">
      <c r="A54" s="5">
        <v>48</v>
      </c>
      <c r="B54" s="5" t="s">
        <v>13</v>
      </c>
      <c r="C54" s="5" t="s">
        <v>14</v>
      </c>
      <c r="D54" s="6">
        <v>776000</v>
      </c>
      <c r="E54" s="33">
        <v>148000</v>
      </c>
      <c r="F54" s="56">
        <v>1.8888888888888888</v>
      </c>
      <c r="G54" s="70">
        <v>0</v>
      </c>
      <c r="H54" s="70"/>
      <c r="I54" s="70"/>
      <c r="J54" s="64"/>
      <c r="K54" s="64"/>
    </row>
    <row r="55" spans="1:12" s="51" customFormat="1" ht="15.75" thickBot="1" x14ac:dyDescent="0.3">
      <c r="A55" s="48"/>
      <c r="B55" s="48"/>
      <c r="C55" s="48"/>
      <c r="D55" s="49"/>
      <c r="E55" s="50"/>
      <c r="F55" s="57"/>
      <c r="G55" s="72">
        <f>SUM(G31:G54)</f>
        <v>1720000</v>
      </c>
      <c r="H55" s="72"/>
      <c r="I55" s="72">
        <f>SUM(I31:I54)</f>
        <v>1635000</v>
      </c>
      <c r="J55" s="76"/>
      <c r="K55" s="76"/>
      <c r="L55" s="78"/>
    </row>
    <row r="56" spans="1:12" ht="30" x14ac:dyDescent="0.25">
      <c r="A56" s="11">
        <v>53</v>
      </c>
      <c r="B56" s="11" t="s">
        <v>141</v>
      </c>
      <c r="C56" s="13" t="s">
        <v>143</v>
      </c>
      <c r="D56" s="12">
        <v>618000</v>
      </c>
      <c r="E56" s="34">
        <v>345000</v>
      </c>
      <c r="F56" s="56">
        <v>3.8888888888888888</v>
      </c>
      <c r="G56" s="68">
        <v>60000</v>
      </c>
      <c r="H56" s="68">
        <v>57600</v>
      </c>
      <c r="I56" s="68">
        <v>55000</v>
      </c>
      <c r="J56" s="64"/>
      <c r="K56" s="64"/>
    </row>
    <row r="57" spans="1:12" ht="15" customHeight="1" thickBot="1" x14ac:dyDescent="0.3">
      <c r="A57" s="11">
        <v>52</v>
      </c>
      <c r="B57" s="11" t="s">
        <v>55</v>
      </c>
      <c r="C57" s="11" t="s">
        <v>56</v>
      </c>
      <c r="D57" s="12">
        <v>1952000</v>
      </c>
      <c r="E57" s="34">
        <v>832000</v>
      </c>
      <c r="F57" s="56">
        <v>3</v>
      </c>
      <c r="G57" s="70">
        <v>0</v>
      </c>
      <c r="H57" s="70"/>
      <c r="I57" s="70"/>
      <c r="J57" s="64"/>
      <c r="K57" s="64"/>
    </row>
    <row r="58" spans="1:12" s="51" customFormat="1" ht="15" customHeight="1" thickBot="1" x14ac:dyDescent="0.3">
      <c r="A58" s="48"/>
      <c r="B58" s="48"/>
      <c r="C58" s="52"/>
      <c r="D58" s="49"/>
      <c r="E58" s="50"/>
      <c r="F58" s="57"/>
      <c r="G58" s="72">
        <f>SUM(G56:G57)</f>
        <v>60000</v>
      </c>
      <c r="H58" s="72"/>
      <c r="I58" s="72">
        <f>SUM(I56:I57)</f>
        <v>55000</v>
      </c>
      <c r="J58" s="76"/>
      <c r="K58" s="76"/>
      <c r="L58" s="77"/>
    </row>
    <row r="59" spans="1:12" x14ac:dyDescent="0.25">
      <c r="A59" s="9">
        <v>54</v>
      </c>
      <c r="B59" s="9" t="s">
        <v>3</v>
      </c>
      <c r="C59" s="9" t="s">
        <v>4</v>
      </c>
      <c r="D59" s="10">
        <v>3370000</v>
      </c>
      <c r="E59" s="35">
        <v>810000</v>
      </c>
      <c r="F59" s="56">
        <v>4.4444444444444446</v>
      </c>
      <c r="G59" s="68">
        <v>500000</v>
      </c>
      <c r="H59" s="87">
        <v>480000</v>
      </c>
      <c r="I59" s="92">
        <v>480000</v>
      </c>
      <c r="J59" s="64">
        <v>0</v>
      </c>
      <c r="K59" s="64">
        <v>0</v>
      </c>
    </row>
    <row r="60" spans="1:12" x14ac:dyDescent="0.25">
      <c r="A60" s="9">
        <v>59</v>
      </c>
      <c r="B60" s="9" t="s">
        <v>43</v>
      </c>
      <c r="C60" s="9" t="s">
        <v>44</v>
      </c>
      <c r="D60" s="10">
        <v>2503030</v>
      </c>
      <c r="E60" s="35">
        <v>495990</v>
      </c>
      <c r="F60" s="56">
        <v>4.4444444444444446</v>
      </c>
      <c r="G60" s="69">
        <v>450000</v>
      </c>
      <c r="H60" s="88">
        <v>432000</v>
      </c>
      <c r="I60" s="93">
        <v>435000</v>
      </c>
      <c r="J60" s="64"/>
      <c r="K60" s="64"/>
    </row>
    <row r="61" spans="1:12" x14ac:dyDescent="0.25">
      <c r="A61" s="9">
        <v>62</v>
      </c>
      <c r="B61" s="9" t="s">
        <v>75</v>
      </c>
      <c r="C61" s="9" t="s">
        <v>76</v>
      </c>
      <c r="D61" s="10">
        <v>1266410</v>
      </c>
      <c r="E61" s="35">
        <v>650410</v>
      </c>
      <c r="F61" s="56">
        <v>4.4444444444444446</v>
      </c>
      <c r="G61" s="69">
        <v>500000</v>
      </c>
      <c r="H61" s="88">
        <v>480000</v>
      </c>
      <c r="I61" s="93">
        <v>480000</v>
      </c>
      <c r="J61" s="64"/>
      <c r="K61" s="64"/>
    </row>
    <row r="62" spans="1:12" x14ac:dyDescent="0.25">
      <c r="A62" s="9">
        <v>65</v>
      </c>
      <c r="B62" s="9" t="s">
        <v>98</v>
      </c>
      <c r="C62" s="9" t="s">
        <v>99</v>
      </c>
      <c r="D62" s="10">
        <v>2680000</v>
      </c>
      <c r="E62" s="35">
        <v>1440000</v>
      </c>
      <c r="F62" s="56">
        <v>4.2222222222222223</v>
      </c>
      <c r="G62" s="69">
        <v>500000</v>
      </c>
      <c r="H62" s="88">
        <v>480000</v>
      </c>
      <c r="I62" s="93">
        <v>480000</v>
      </c>
      <c r="J62" s="64"/>
      <c r="K62" s="64"/>
    </row>
    <row r="63" spans="1:12" x14ac:dyDescent="0.25">
      <c r="A63" s="9">
        <v>56</v>
      </c>
      <c r="B63" s="9" t="s">
        <v>71</v>
      </c>
      <c r="C63" s="9" t="s">
        <v>72</v>
      </c>
      <c r="D63" s="10">
        <v>1708494</v>
      </c>
      <c r="E63" s="35">
        <v>1092494</v>
      </c>
      <c r="F63" s="56">
        <v>3.6666666666666665</v>
      </c>
      <c r="G63" s="69">
        <v>400000</v>
      </c>
      <c r="H63" s="88">
        <v>384000</v>
      </c>
      <c r="I63" s="93">
        <v>385000</v>
      </c>
      <c r="J63" s="64"/>
      <c r="K63" s="64"/>
    </row>
    <row r="64" spans="1:12" x14ac:dyDescent="0.25">
      <c r="A64" s="9">
        <v>63</v>
      </c>
      <c r="B64" s="9" t="s">
        <v>29</v>
      </c>
      <c r="C64" s="9" t="s">
        <v>30</v>
      </c>
      <c r="D64" s="10">
        <v>2017000</v>
      </c>
      <c r="E64" s="35">
        <v>328000</v>
      </c>
      <c r="F64" s="56">
        <v>3.25</v>
      </c>
      <c r="G64" s="69">
        <v>180000</v>
      </c>
      <c r="H64" s="88">
        <v>172800</v>
      </c>
      <c r="I64" s="93">
        <v>170000</v>
      </c>
      <c r="J64" s="64"/>
      <c r="K64" s="64"/>
    </row>
    <row r="65" spans="1:13" x14ac:dyDescent="0.25">
      <c r="A65" s="9">
        <v>58</v>
      </c>
      <c r="B65" s="9" t="s">
        <v>17</v>
      </c>
      <c r="C65" s="9" t="s">
        <v>18</v>
      </c>
      <c r="D65" s="10">
        <v>931000</v>
      </c>
      <c r="E65" s="35">
        <v>100000</v>
      </c>
      <c r="F65" s="56">
        <v>3.2222222222222223</v>
      </c>
      <c r="G65" s="69">
        <v>0</v>
      </c>
      <c r="H65" s="90"/>
      <c r="I65" s="93"/>
      <c r="J65" s="64"/>
      <c r="K65" s="64"/>
    </row>
    <row r="66" spans="1:13" x14ac:dyDescent="0.25">
      <c r="A66" s="9">
        <v>60</v>
      </c>
      <c r="B66" s="9" t="s">
        <v>34</v>
      </c>
      <c r="C66" s="9" t="s">
        <v>35</v>
      </c>
      <c r="D66" s="10">
        <v>990000</v>
      </c>
      <c r="E66" s="35">
        <v>250000</v>
      </c>
      <c r="F66" s="56">
        <v>3.2222222222222223</v>
      </c>
      <c r="G66" s="69">
        <v>150000</v>
      </c>
      <c r="H66" s="88">
        <v>144000</v>
      </c>
      <c r="I66" s="93">
        <v>145000</v>
      </c>
      <c r="J66" s="64"/>
      <c r="K66" s="64"/>
    </row>
    <row r="67" spans="1:13" ht="15.75" thickBot="1" x14ac:dyDescent="0.3">
      <c r="A67" s="9">
        <v>57</v>
      </c>
      <c r="B67" s="9" t="s">
        <v>41</v>
      </c>
      <c r="C67" s="9" t="s">
        <v>42</v>
      </c>
      <c r="D67" s="10">
        <v>2124780</v>
      </c>
      <c r="E67" s="35">
        <v>770000</v>
      </c>
      <c r="F67" s="56">
        <v>3</v>
      </c>
      <c r="G67" s="69">
        <v>150000</v>
      </c>
      <c r="H67" s="89">
        <v>144000</v>
      </c>
      <c r="I67" s="94">
        <v>145000</v>
      </c>
      <c r="J67" s="64"/>
      <c r="K67" s="64"/>
    </row>
    <row r="68" spans="1:13" x14ac:dyDescent="0.25">
      <c r="A68" s="9">
        <v>55</v>
      </c>
      <c r="B68" s="9" t="s">
        <v>109</v>
      </c>
      <c r="C68" s="9" t="s">
        <v>110</v>
      </c>
      <c r="D68" s="10">
        <v>1852400</v>
      </c>
      <c r="E68" s="35">
        <v>484400</v>
      </c>
      <c r="F68" s="56">
        <v>2.7777777777777777</v>
      </c>
      <c r="G68" s="69">
        <v>0</v>
      </c>
      <c r="H68" s="69"/>
      <c r="I68" s="69"/>
      <c r="J68" s="64"/>
      <c r="K68" s="64"/>
      <c r="M68" s="79"/>
    </row>
    <row r="69" spans="1:13" x14ac:dyDescent="0.25">
      <c r="A69" s="9">
        <v>64</v>
      </c>
      <c r="B69" s="9" t="s">
        <v>67</v>
      </c>
      <c r="C69" s="9" t="s">
        <v>68</v>
      </c>
      <c r="D69" s="10">
        <v>3758000</v>
      </c>
      <c r="E69" s="35">
        <v>1554570</v>
      </c>
      <c r="F69" s="56">
        <v>2.4444444444444446</v>
      </c>
      <c r="G69" s="69">
        <v>0</v>
      </c>
      <c r="H69" s="69"/>
      <c r="I69" s="69"/>
      <c r="J69" s="64"/>
      <c r="K69" s="64"/>
    </row>
    <row r="70" spans="1:13" ht="15.75" thickBot="1" x14ac:dyDescent="0.3">
      <c r="A70" s="9">
        <v>61</v>
      </c>
      <c r="B70" s="9" t="s">
        <v>9</v>
      </c>
      <c r="C70" s="9" t="s">
        <v>10</v>
      </c>
      <c r="D70" s="10">
        <v>3718000</v>
      </c>
      <c r="E70" s="35">
        <v>500000</v>
      </c>
      <c r="F70" s="56">
        <v>1.8888888888888888</v>
      </c>
      <c r="G70" s="70">
        <v>0</v>
      </c>
      <c r="H70" s="70"/>
      <c r="I70" s="70"/>
      <c r="J70" s="64"/>
      <c r="K70" s="64"/>
    </row>
    <row r="71" spans="1:13" s="51" customFormat="1" ht="15.75" thickBot="1" x14ac:dyDescent="0.3">
      <c r="A71" s="48"/>
      <c r="B71" s="48"/>
      <c r="C71" s="48"/>
      <c r="D71" s="49"/>
      <c r="E71" s="50"/>
      <c r="F71" s="57"/>
      <c r="G71" s="72">
        <f>SUM(G59:G70)</f>
        <v>2830000</v>
      </c>
      <c r="H71" s="72"/>
      <c r="I71" s="72">
        <f>SUM(I59:I70)</f>
        <v>2720000</v>
      </c>
      <c r="J71" s="76"/>
      <c r="K71" s="76"/>
      <c r="L71" s="78"/>
    </row>
    <row r="72" spans="1:13" x14ac:dyDescent="0.25">
      <c r="A72" s="15">
        <v>67</v>
      </c>
      <c r="B72" s="15" t="s">
        <v>5</v>
      </c>
      <c r="C72" s="15" t="s">
        <v>124</v>
      </c>
      <c r="D72" s="16">
        <v>4635084</v>
      </c>
      <c r="E72" s="36">
        <v>2315084</v>
      </c>
      <c r="F72" s="56">
        <v>4.8888888888888893</v>
      </c>
      <c r="G72" s="83">
        <v>1100000</v>
      </c>
      <c r="H72" s="87">
        <v>1056000</v>
      </c>
      <c r="I72" s="92">
        <v>1060000</v>
      </c>
      <c r="J72" s="64">
        <v>0</v>
      </c>
      <c r="K72" s="64">
        <v>0</v>
      </c>
    </row>
    <row r="73" spans="1:13" x14ac:dyDescent="0.25">
      <c r="A73" s="15">
        <v>71</v>
      </c>
      <c r="B73" s="15" t="s">
        <v>48</v>
      </c>
      <c r="C73" s="15" t="s">
        <v>49</v>
      </c>
      <c r="D73" s="16">
        <v>16765000</v>
      </c>
      <c r="E73" s="36">
        <v>7065000</v>
      </c>
      <c r="F73" s="56">
        <v>4.666666666666667</v>
      </c>
      <c r="G73" s="69">
        <v>1350000</v>
      </c>
      <c r="H73" s="88">
        <v>1296000</v>
      </c>
      <c r="I73" s="93">
        <v>1295000</v>
      </c>
      <c r="J73" s="64">
        <v>0</v>
      </c>
      <c r="K73" s="64">
        <v>0</v>
      </c>
    </row>
    <row r="74" spans="1:13" x14ac:dyDescent="0.25">
      <c r="A74" s="15">
        <v>72</v>
      </c>
      <c r="B74" s="15" t="s">
        <v>101</v>
      </c>
      <c r="C74" s="15" t="s">
        <v>102</v>
      </c>
      <c r="D74" s="16">
        <v>578400</v>
      </c>
      <c r="E74" s="36">
        <v>280000</v>
      </c>
      <c r="F74" s="56">
        <v>4.666666666666667</v>
      </c>
      <c r="G74" s="69">
        <v>220000</v>
      </c>
      <c r="H74" s="88">
        <v>211200</v>
      </c>
      <c r="I74" s="93">
        <v>210000</v>
      </c>
      <c r="J74" s="64">
        <v>0</v>
      </c>
      <c r="K74" s="64">
        <v>0</v>
      </c>
    </row>
    <row r="75" spans="1:13" x14ac:dyDescent="0.25">
      <c r="A75" s="15">
        <v>66</v>
      </c>
      <c r="B75" s="15" t="s">
        <v>125</v>
      </c>
      <c r="C75" s="15" t="s">
        <v>126</v>
      </c>
      <c r="D75" s="16">
        <v>3873800</v>
      </c>
      <c r="E75" s="36">
        <v>847200</v>
      </c>
      <c r="F75" s="56">
        <v>4.333333333333333</v>
      </c>
      <c r="G75" s="69">
        <v>350000</v>
      </c>
      <c r="H75" s="88">
        <v>336000</v>
      </c>
      <c r="I75" s="93">
        <v>335000</v>
      </c>
      <c r="J75" s="64"/>
      <c r="K75" s="64"/>
    </row>
    <row r="76" spans="1:13" x14ac:dyDescent="0.25">
      <c r="A76" s="15">
        <v>70</v>
      </c>
      <c r="B76" s="15" t="s">
        <v>50</v>
      </c>
      <c r="C76" s="15" t="s">
        <v>160</v>
      </c>
      <c r="D76" s="16">
        <v>840000</v>
      </c>
      <c r="E76" s="36">
        <v>480000</v>
      </c>
      <c r="F76" s="56">
        <v>4</v>
      </c>
      <c r="G76" s="69">
        <v>280000</v>
      </c>
      <c r="H76" s="88">
        <v>268800</v>
      </c>
      <c r="I76" s="93">
        <v>270000</v>
      </c>
      <c r="J76" s="64"/>
      <c r="K76" s="64"/>
    </row>
    <row r="77" spans="1:13" x14ac:dyDescent="0.25">
      <c r="A77" s="15">
        <v>69</v>
      </c>
      <c r="B77" s="15" t="s">
        <v>128</v>
      </c>
      <c r="C77" s="15" t="s">
        <v>130</v>
      </c>
      <c r="D77" s="16">
        <v>3558900</v>
      </c>
      <c r="E77" s="36">
        <v>1244900</v>
      </c>
      <c r="F77" s="56">
        <v>3.875</v>
      </c>
      <c r="G77" s="69">
        <v>800000</v>
      </c>
      <c r="H77" s="88">
        <v>768000</v>
      </c>
      <c r="I77" s="93">
        <v>765000</v>
      </c>
      <c r="J77" s="64"/>
      <c r="K77" s="64"/>
    </row>
    <row r="78" spans="1:13" ht="15.75" thickBot="1" x14ac:dyDescent="0.3">
      <c r="A78" s="15">
        <v>68</v>
      </c>
      <c r="B78" s="15" t="s">
        <v>24</v>
      </c>
      <c r="C78" s="15" t="s">
        <v>25</v>
      </c>
      <c r="D78" s="16">
        <v>3227800</v>
      </c>
      <c r="E78" s="36">
        <v>669500</v>
      </c>
      <c r="F78" s="56">
        <v>3.3333333333333335</v>
      </c>
      <c r="G78" s="70">
        <v>120000</v>
      </c>
      <c r="H78" s="91">
        <v>115200</v>
      </c>
      <c r="I78" s="95">
        <v>115000</v>
      </c>
      <c r="J78" s="64"/>
      <c r="K78" s="64"/>
    </row>
    <row r="79" spans="1:13" s="51" customFormat="1" ht="15.75" thickBot="1" x14ac:dyDescent="0.3">
      <c r="A79" s="48"/>
      <c r="B79" s="48"/>
      <c r="C79" s="48"/>
      <c r="D79" s="49"/>
      <c r="E79" s="50"/>
      <c r="F79" s="57"/>
      <c r="G79" s="72">
        <f>SUM(G72:G78)</f>
        <v>4220000</v>
      </c>
      <c r="H79" s="84"/>
      <c r="I79" s="96">
        <f>SUM(I72:I78)</f>
        <v>4050000</v>
      </c>
      <c r="J79" s="76"/>
      <c r="K79" s="76"/>
      <c r="L79" s="78"/>
    </row>
    <row r="80" spans="1:13" x14ac:dyDescent="0.25">
      <c r="A80" s="17">
        <v>75</v>
      </c>
      <c r="B80" s="17" t="s">
        <v>96</v>
      </c>
      <c r="C80" s="17" t="s">
        <v>97</v>
      </c>
      <c r="D80" s="18">
        <v>595000</v>
      </c>
      <c r="E80" s="37">
        <v>180000</v>
      </c>
      <c r="F80" s="56">
        <v>4.5555555555555554</v>
      </c>
      <c r="G80" s="68">
        <v>160000</v>
      </c>
      <c r="H80" s="87">
        <v>153600</v>
      </c>
      <c r="I80" s="92">
        <v>155000</v>
      </c>
      <c r="J80" s="64"/>
      <c r="K80" s="64"/>
    </row>
    <row r="81" spans="1:12" ht="15.75" thickBot="1" x14ac:dyDescent="0.3">
      <c r="A81" s="17">
        <v>73</v>
      </c>
      <c r="B81" s="17" t="s">
        <v>22</v>
      </c>
      <c r="C81" s="17" t="s">
        <v>54</v>
      </c>
      <c r="D81" s="18">
        <v>3860000</v>
      </c>
      <c r="E81" s="37">
        <v>1380000</v>
      </c>
      <c r="F81" s="56">
        <v>3.875</v>
      </c>
      <c r="G81" s="69">
        <v>650000</v>
      </c>
      <c r="H81" s="89">
        <v>624000</v>
      </c>
      <c r="I81" s="94">
        <v>625000</v>
      </c>
      <c r="J81" s="64">
        <v>0</v>
      </c>
      <c r="K81" s="64">
        <v>0</v>
      </c>
    </row>
    <row r="82" spans="1:12" ht="15.75" thickBot="1" x14ac:dyDescent="0.3">
      <c r="A82" s="17">
        <v>74</v>
      </c>
      <c r="B82" s="17" t="s">
        <v>15</v>
      </c>
      <c r="C82" s="17" t="s">
        <v>16</v>
      </c>
      <c r="D82" s="18">
        <v>3477200</v>
      </c>
      <c r="E82" s="37">
        <v>500000</v>
      </c>
      <c r="F82" s="56">
        <v>1.8888888888888888</v>
      </c>
      <c r="G82" s="70">
        <v>0</v>
      </c>
      <c r="H82" s="70"/>
      <c r="I82" s="70"/>
      <c r="J82" s="64"/>
      <c r="K82" s="64"/>
    </row>
    <row r="83" spans="1:12" s="51" customFormat="1" ht="15.75" thickBot="1" x14ac:dyDescent="0.3">
      <c r="A83" s="48"/>
      <c r="B83" s="48"/>
      <c r="C83" s="48"/>
      <c r="D83" s="49"/>
      <c r="E83" s="50"/>
      <c r="F83" s="57"/>
      <c r="G83" s="72">
        <f>SUM(G80:G82)</f>
        <v>810000</v>
      </c>
      <c r="H83" s="84"/>
      <c r="I83" s="72">
        <f>SUM(I80:I82)</f>
        <v>780000</v>
      </c>
      <c r="J83" s="76"/>
      <c r="K83" s="76"/>
      <c r="L83" s="78"/>
    </row>
    <row r="84" spans="1:12" x14ac:dyDescent="0.25">
      <c r="A84" s="19">
        <v>77</v>
      </c>
      <c r="B84" s="19" t="s">
        <v>5</v>
      </c>
      <c r="C84" s="19" t="s">
        <v>100</v>
      </c>
      <c r="D84" s="20">
        <v>818200</v>
      </c>
      <c r="E84" s="38">
        <v>288200</v>
      </c>
      <c r="F84" s="56">
        <v>4.2222222222222223</v>
      </c>
      <c r="G84" s="68">
        <v>180000</v>
      </c>
      <c r="H84" s="87">
        <v>172800</v>
      </c>
      <c r="I84" s="92">
        <v>175000</v>
      </c>
      <c r="J84" s="64"/>
      <c r="K84" s="64"/>
    </row>
    <row r="85" spans="1:12" x14ac:dyDescent="0.25">
      <c r="A85" s="19">
        <v>78</v>
      </c>
      <c r="B85" s="19" t="s">
        <v>158</v>
      </c>
      <c r="C85" s="19" t="s">
        <v>28</v>
      </c>
      <c r="D85" s="20">
        <v>2172000</v>
      </c>
      <c r="E85" s="38">
        <v>480000</v>
      </c>
      <c r="F85" s="56">
        <v>4.2222222222222223</v>
      </c>
      <c r="G85" s="69">
        <v>200000</v>
      </c>
      <c r="H85" s="88">
        <v>192000</v>
      </c>
      <c r="I85" s="93">
        <v>195000</v>
      </c>
      <c r="J85" s="64"/>
      <c r="K85" s="64"/>
    </row>
    <row r="86" spans="1:12" ht="15.75" thickBot="1" x14ac:dyDescent="0.3">
      <c r="A86" s="19">
        <v>76</v>
      </c>
      <c r="B86" s="19" t="s">
        <v>133</v>
      </c>
      <c r="C86" s="19" t="s">
        <v>134</v>
      </c>
      <c r="D86" s="20">
        <v>295000</v>
      </c>
      <c r="E86" s="38">
        <v>200000</v>
      </c>
      <c r="F86" s="56">
        <v>3.125</v>
      </c>
      <c r="G86" s="69">
        <v>80000</v>
      </c>
      <c r="H86" s="89">
        <v>76800</v>
      </c>
      <c r="I86" s="94">
        <v>75000</v>
      </c>
      <c r="J86" s="64"/>
      <c r="K86" s="64"/>
    </row>
    <row r="87" spans="1:12" x14ac:dyDescent="0.25">
      <c r="A87" s="19">
        <v>79</v>
      </c>
      <c r="B87" s="19" t="s">
        <v>43</v>
      </c>
      <c r="C87" s="19" t="s">
        <v>45</v>
      </c>
      <c r="D87" s="20">
        <v>232160</v>
      </c>
      <c r="E87" s="38">
        <v>97160</v>
      </c>
      <c r="F87" s="56">
        <v>2.3333333333333335</v>
      </c>
      <c r="G87" s="69">
        <v>0</v>
      </c>
      <c r="H87" s="69"/>
      <c r="I87" s="69"/>
      <c r="J87" s="64"/>
      <c r="K87" s="64"/>
    </row>
    <row r="88" spans="1:12" ht="15.75" thickBot="1" x14ac:dyDescent="0.3">
      <c r="A88" s="19">
        <v>80</v>
      </c>
      <c r="B88" s="19" t="s">
        <v>31</v>
      </c>
      <c r="C88" s="19" t="s">
        <v>32</v>
      </c>
      <c r="D88" s="20">
        <v>1071000</v>
      </c>
      <c r="E88" s="38">
        <v>268000</v>
      </c>
      <c r="F88" s="56">
        <v>1.6666666666666667</v>
      </c>
      <c r="G88" s="70">
        <v>0</v>
      </c>
      <c r="H88" s="70"/>
      <c r="I88" s="70"/>
      <c r="J88" s="64"/>
      <c r="K88" s="64"/>
    </row>
    <row r="89" spans="1:12" s="51" customFormat="1" ht="15.75" thickBot="1" x14ac:dyDescent="0.3">
      <c r="A89" s="48"/>
      <c r="B89" s="48"/>
      <c r="C89" s="48"/>
      <c r="D89" s="49"/>
      <c r="E89" s="50"/>
      <c r="F89" s="57"/>
      <c r="G89" s="72">
        <f>SUM(G84:G88)</f>
        <v>460000</v>
      </c>
      <c r="H89" s="84"/>
      <c r="I89" s="72">
        <f>SUM(I84:I88)</f>
        <v>445000</v>
      </c>
      <c r="J89" s="76"/>
      <c r="K89" s="76"/>
      <c r="L89" s="78"/>
    </row>
    <row r="90" spans="1:12" x14ac:dyDescent="0.25">
      <c r="A90" s="21">
        <v>81</v>
      </c>
      <c r="B90" s="21" t="s">
        <v>52</v>
      </c>
      <c r="C90" s="21" t="s">
        <v>53</v>
      </c>
      <c r="D90" s="22">
        <v>1138000</v>
      </c>
      <c r="E90" s="39">
        <v>800000</v>
      </c>
      <c r="F90" s="56">
        <v>4.1111111111111107</v>
      </c>
      <c r="G90" s="68">
        <v>550000</v>
      </c>
      <c r="H90" s="68">
        <v>528000</v>
      </c>
      <c r="I90" s="68">
        <v>530000</v>
      </c>
      <c r="J90" s="64">
        <v>0</v>
      </c>
      <c r="K90" s="64">
        <v>0</v>
      </c>
    </row>
    <row r="91" spans="1:12" ht="15.75" thickBot="1" x14ac:dyDescent="0.3">
      <c r="A91" s="21">
        <v>82</v>
      </c>
      <c r="B91" s="21" t="s">
        <v>120</v>
      </c>
      <c r="C91" s="21" t="s">
        <v>121</v>
      </c>
      <c r="D91" s="22">
        <v>730000</v>
      </c>
      <c r="E91" s="39">
        <v>450000</v>
      </c>
      <c r="F91" s="56">
        <v>3.2222222222222223</v>
      </c>
      <c r="G91" s="70">
        <v>350000</v>
      </c>
      <c r="H91" s="70">
        <v>336000</v>
      </c>
      <c r="I91" s="98">
        <v>335000</v>
      </c>
      <c r="J91" s="64">
        <v>0</v>
      </c>
      <c r="K91" s="64">
        <v>0</v>
      </c>
    </row>
    <row r="92" spans="1:12" ht="15.75" thickBot="1" x14ac:dyDescent="0.3">
      <c r="A92" s="21"/>
      <c r="B92" s="21"/>
      <c r="C92" s="21"/>
      <c r="D92" s="22"/>
      <c r="E92" s="39"/>
      <c r="F92" s="56"/>
      <c r="G92" s="61">
        <f>SUM(G90:G91)</f>
        <v>900000</v>
      </c>
      <c r="H92" s="85"/>
      <c r="I92" s="65">
        <f>SUM(I90:I91)</f>
        <v>865000</v>
      </c>
      <c r="J92" s="64"/>
      <c r="K92" s="64"/>
    </row>
    <row r="93" spans="1:12" ht="15.75" thickBot="1" x14ac:dyDescent="0.3">
      <c r="A93" s="31">
        <v>83</v>
      </c>
      <c r="B93" s="2" t="s">
        <v>52</v>
      </c>
      <c r="C93" s="2" t="s">
        <v>159</v>
      </c>
      <c r="D93" s="3">
        <v>370000</v>
      </c>
      <c r="E93" s="40">
        <v>250000</v>
      </c>
      <c r="F93" s="56">
        <v>3</v>
      </c>
      <c r="G93" s="82">
        <v>0</v>
      </c>
      <c r="H93" s="82"/>
      <c r="I93" s="82">
        <v>0</v>
      </c>
      <c r="J93" s="64"/>
      <c r="K93" s="64"/>
    </row>
    <row r="94" spans="1:12" ht="15.75" thickBot="1" x14ac:dyDescent="0.3">
      <c r="A94" s="31"/>
      <c r="B94" s="2"/>
      <c r="C94" s="2"/>
      <c r="D94" s="3"/>
      <c r="E94" s="40"/>
      <c r="F94" s="56"/>
      <c r="G94" s="61">
        <f>SUM(G93)</f>
        <v>0</v>
      </c>
      <c r="H94" s="85"/>
      <c r="I94" s="61">
        <f>SUM(I93)</f>
        <v>0</v>
      </c>
      <c r="J94" s="64"/>
      <c r="K94" s="64"/>
    </row>
    <row r="95" spans="1:12" x14ac:dyDescent="0.25">
      <c r="A95" s="23">
        <v>85</v>
      </c>
      <c r="B95" s="23" t="s">
        <v>88</v>
      </c>
      <c r="C95" s="23" t="s">
        <v>90</v>
      </c>
      <c r="D95" s="24">
        <v>353500</v>
      </c>
      <c r="E95" s="41">
        <v>148500</v>
      </c>
      <c r="F95" s="56">
        <v>4</v>
      </c>
      <c r="G95" s="68">
        <v>120000</v>
      </c>
      <c r="H95" s="87">
        <v>115200</v>
      </c>
      <c r="I95" s="92">
        <v>115000</v>
      </c>
      <c r="J95" s="64"/>
      <c r="K95" s="64"/>
    </row>
    <row r="96" spans="1:12" x14ac:dyDescent="0.25">
      <c r="A96" s="23">
        <v>86</v>
      </c>
      <c r="B96" s="23" t="s">
        <v>64</v>
      </c>
      <c r="C96" s="23" t="s">
        <v>65</v>
      </c>
      <c r="D96" s="24">
        <v>3394000</v>
      </c>
      <c r="E96" s="41">
        <v>1071000</v>
      </c>
      <c r="F96" s="56">
        <v>3.75</v>
      </c>
      <c r="G96" s="69">
        <v>700000</v>
      </c>
      <c r="H96" s="88">
        <v>672000</v>
      </c>
      <c r="I96" s="93">
        <v>675000</v>
      </c>
      <c r="J96" s="64"/>
      <c r="K96" s="64"/>
    </row>
    <row r="97" spans="1:12" x14ac:dyDescent="0.25">
      <c r="A97" s="23">
        <v>84</v>
      </c>
      <c r="B97" s="23" t="s">
        <v>116</v>
      </c>
      <c r="C97" s="23" t="s">
        <v>117</v>
      </c>
      <c r="D97" s="24">
        <v>223000</v>
      </c>
      <c r="E97" s="41">
        <v>70000</v>
      </c>
      <c r="F97" s="56">
        <v>3.6666666666666665</v>
      </c>
      <c r="G97" s="69">
        <v>50000</v>
      </c>
      <c r="H97" s="88">
        <v>48000</v>
      </c>
      <c r="I97" s="93">
        <v>45000</v>
      </c>
      <c r="J97" s="64"/>
      <c r="K97" s="64"/>
    </row>
    <row r="98" spans="1:12" ht="15.75" thickBot="1" x14ac:dyDescent="0.3">
      <c r="A98" s="23">
        <v>89</v>
      </c>
      <c r="B98" s="23" t="s">
        <v>122</v>
      </c>
      <c r="C98" s="23" t="s">
        <v>123</v>
      </c>
      <c r="D98" s="24">
        <v>457000</v>
      </c>
      <c r="E98" s="41">
        <v>177000</v>
      </c>
      <c r="F98" s="56">
        <v>3.1111111111111112</v>
      </c>
      <c r="G98" s="69">
        <v>50000</v>
      </c>
      <c r="H98" s="89">
        <v>48000</v>
      </c>
      <c r="I98" s="94">
        <v>45000</v>
      </c>
      <c r="J98" s="64"/>
      <c r="K98" s="64"/>
    </row>
    <row r="99" spans="1:12" x14ac:dyDescent="0.25">
      <c r="A99" s="23">
        <v>88</v>
      </c>
      <c r="B99" s="23" t="s">
        <v>141</v>
      </c>
      <c r="C99" s="23" t="s">
        <v>142</v>
      </c>
      <c r="D99" s="24">
        <v>300758</v>
      </c>
      <c r="E99" s="41">
        <v>170000</v>
      </c>
      <c r="F99" s="56">
        <v>2.7777777777777777</v>
      </c>
      <c r="G99" s="69">
        <v>0</v>
      </c>
      <c r="H99" s="69"/>
      <c r="I99" s="69"/>
      <c r="J99" s="64"/>
      <c r="K99" s="64"/>
    </row>
    <row r="100" spans="1:12" ht="15.75" thickBot="1" x14ac:dyDescent="0.3">
      <c r="A100" s="23">
        <v>87</v>
      </c>
      <c r="B100" s="23" t="s">
        <v>84</v>
      </c>
      <c r="C100" s="23" t="s">
        <v>85</v>
      </c>
      <c r="D100" s="24">
        <v>370300</v>
      </c>
      <c r="E100" s="41">
        <v>258300</v>
      </c>
      <c r="F100" s="56">
        <v>1.5555555555555556</v>
      </c>
      <c r="G100" s="70">
        <v>0</v>
      </c>
      <c r="H100" s="70"/>
      <c r="I100" s="70"/>
      <c r="J100" s="64"/>
      <c r="K100" s="64"/>
    </row>
    <row r="101" spans="1:12" s="51" customFormat="1" ht="15.75" thickBot="1" x14ac:dyDescent="0.3">
      <c r="A101" s="48"/>
      <c r="B101" s="48"/>
      <c r="C101" s="48"/>
      <c r="D101" s="49"/>
      <c r="E101" s="50"/>
      <c r="F101" s="57"/>
      <c r="G101" s="72">
        <f>SUM(G95:G100)</f>
        <v>920000</v>
      </c>
      <c r="H101" s="84"/>
      <c r="I101" s="72">
        <f>SUM(I95:I100)</f>
        <v>880000</v>
      </c>
      <c r="J101" s="76"/>
      <c r="K101" s="76"/>
      <c r="L101" s="78"/>
    </row>
    <row r="102" spans="1:12" x14ac:dyDescent="0.25">
      <c r="A102" s="25">
        <v>91</v>
      </c>
      <c r="B102" s="25" t="s">
        <v>137</v>
      </c>
      <c r="C102" s="25" t="s">
        <v>138</v>
      </c>
      <c r="D102" s="26">
        <v>114500</v>
      </c>
      <c r="E102" s="42">
        <v>75000</v>
      </c>
      <c r="F102" s="56">
        <v>4.2222222222222223</v>
      </c>
      <c r="G102" s="68">
        <v>55000</v>
      </c>
      <c r="H102" s="87">
        <v>52800</v>
      </c>
      <c r="I102" s="92">
        <v>55000</v>
      </c>
      <c r="J102" s="64"/>
      <c r="K102" s="64"/>
    </row>
    <row r="103" spans="1:12" x14ac:dyDescent="0.25">
      <c r="A103" s="25">
        <v>93</v>
      </c>
      <c r="B103" s="25" t="s">
        <v>88</v>
      </c>
      <c r="C103" s="25" t="s">
        <v>89</v>
      </c>
      <c r="D103" s="26">
        <v>354000</v>
      </c>
      <c r="E103" s="42">
        <v>85000</v>
      </c>
      <c r="F103" s="56">
        <v>3.7777777777777777</v>
      </c>
      <c r="G103" s="69">
        <v>45000</v>
      </c>
      <c r="H103" s="88">
        <v>43200</v>
      </c>
      <c r="I103" s="93">
        <v>45000</v>
      </c>
      <c r="J103" s="64"/>
      <c r="K103" s="64"/>
    </row>
    <row r="104" spans="1:12" x14ac:dyDescent="0.25">
      <c r="A104" s="25">
        <v>90</v>
      </c>
      <c r="B104" s="25" t="s">
        <v>5</v>
      </c>
      <c r="C104" s="25" t="s">
        <v>6</v>
      </c>
      <c r="D104" s="26">
        <v>377600</v>
      </c>
      <c r="E104" s="42">
        <v>197600</v>
      </c>
      <c r="F104" s="56">
        <v>3.2222222222222223</v>
      </c>
      <c r="G104" s="69">
        <v>50000</v>
      </c>
      <c r="H104" s="88">
        <v>48000</v>
      </c>
      <c r="I104" s="93">
        <v>45000</v>
      </c>
      <c r="J104" s="64"/>
      <c r="K104" s="64"/>
    </row>
    <row r="105" spans="1:12" s="4" customFormat="1" ht="15.75" thickBot="1" x14ac:dyDescent="0.3">
      <c r="A105" s="25">
        <v>92</v>
      </c>
      <c r="B105" s="27" t="s">
        <v>57</v>
      </c>
      <c r="C105" s="27" t="s">
        <v>58</v>
      </c>
      <c r="D105" s="28">
        <v>839000</v>
      </c>
      <c r="E105" s="59">
        <v>293000</v>
      </c>
      <c r="F105" s="58">
        <v>3.2222222222222223</v>
      </c>
      <c r="G105" s="73">
        <v>80000</v>
      </c>
      <c r="H105" s="91">
        <v>76800</v>
      </c>
      <c r="I105" s="95">
        <v>75000</v>
      </c>
      <c r="J105" s="66"/>
      <c r="K105" s="66"/>
      <c r="L105" s="77"/>
    </row>
    <row r="106" spans="1:12" ht="15.75" thickBot="1" x14ac:dyDescent="0.3">
      <c r="A106" s="29"/>
      <c r="B106" s="30"/>
      <c r="C106" s="60" t="s">
        <v>162</v>
      </c>
      <c r="D106" s="61">
        <f>SUM(D3:D105)</f>
        <v>162124661</v>
      </c>
      <c r="E106" s="62">
        <f>SUM(E3:E105)</f>
        <v>54032053</v>
      </c>
      <c r="G106" s="65">
        <f>SUM(G102:G105)</f>
        <v>230000</v>
      </c>
      <c r="H106" s="86"/>
      <c r="I106" s="65">
        <f>SUM(I102:I105)</f>
        <v>220000</v>
      </c>
      <c r="J106" s="74"/>
      <c r="K106" s="74"/>
      <c r="L106" s="67"/>
    </row>
    <row r="107" spans="1:12" ht="15.75" thickBot="1" x14ac:dyDescent="0.3">
      <c r="G107" s="67"/>
      <c r="H107" s="67"/>
    </row>
    <row r="108" spans="1:12" ht="15.75" thickBot="1" x14ac:dyDescent="0.3">
      <c r="G108" s="65">
        <f>SUM(G106,G101,G94,G92,G89,G83,G79,G71,G58,G55,G30)</f>
        <v>18150000</v>
      </c>
      <c r="H108" s="65">
        <f>SUM(H3:H105)</f>
        <v>17424000</v>
      </c>
      <c r="I108" s="65">
        <f>SUM(I106,I101,I94,I92,I89,I83,I79,I71,I58,I55,I30)</f>
        <v>17400000</v>
      </c>
      <c r="J108" s="65">
        <f>SUM(J3:J105)</f>
        <v>3265000</v>
      </c>
      <c r="K108" s="65">
        <f>SUM(K3:K105)</f>
        <v>3265000</v>
      </c>
    </row>
    <row r="109" spans="1:12" ht="15.75" thickBot="1" x14ac:dyDescent="0.3">
      <c r="G109" s="67"/>
      <c r="H109" s="67"/>
    </row>
    <row r="110" spans="1:12" ht="15.75" thickBot="1" x14ac:dyDescent="0.3">
      <c r="E110" s="63" t="s">
        <v>174</v>
      </c>
      <c r="G110" s="65">
        <f>17400000-G108</f>
        <v>-750000</v>
      </c>
      <c r="H110" s="65">
        <f>17400000-H108</f>
        <v>-24000</v>
      </c>
      <c r="I110" s="65">
        <f>17400000-I108</f>
        <v>0</v>
      </c>
      <c r="J110" s="65">
        <f>3480000-J108</f>
        <v>215000</v>
      </c>
      <c r="K110" s="65">
        <f>3480000-K108</f>
        <v>215000</v>
      </c>
    </row>
    <row r="111" spans="1:12" x14ac:dyDescent="0.25">
      <c r="G111" s="67"/>
      <c r="H111" s="67"/>
    </row>
    <row r="112" spans="1:12" x14ac:dyDescent="0.25">
      <c r="G112" s="67"/>
      <c r="H112" s="67"/>
    </row>
    <row r="113" spans="7:8" x14ac:dyDescent="0.25">
      <c r="G113" s="67"/>
      <c r="H113" s="67"/>
    </row>
    <row r="114" spans="7:8" x14ac:dyDescent="0.25">
      <c r="G114" s="67"/>
      <c r="H114" s="67"/>
    </row>
    <row r="115" spans="7:8" x14ac:dyDescent="0.25">
      <c r="G115" s="67"/>
      <c r="H115" s="67"/>
    </row>
    <row r="116" spans="7:8" x14ac:dyDescent="0.25">
      <c r="G116" s="67"/>
      <c r="H116" s="67"/>
    </row>
    <row r="117" spans="7:8" x14ac:dyDescent="0.25">
      <c r="G117" s="67"/>
      <c r="H117" s="67"/>
    </row>
    <row r="118" spans="7:8" x14ac:dyDescent="0.25">
      <c r="G118" s="67"/>
      <c r="H118" s="67"/>
    </row>
    <row r="119" spans="7:8" x14ac:dyDescent="0.25">
      <c r="G119" s="67"/>
      <c r="H119" s="67"/>
    </row>
    <row r="120" spans="7:8" x14ac:dyDescent="0.25">
      <c r="G120" s="67"/>
      <c r="H120" s="67"/>
    </row>
    <row r="121" spans="7:8" x14ac:dyDescent="0.25">
      <c r="G121" s="67"/>
      <c r="H121" s="67"/>
    </row>
    <row r="122" spans="7:8" x14ac:dyDescent="0.25">
      <c r="G122" s="67"/>
      <c r="H122" s="67"/>
    </row>
    <row r="123" spans="7:8" x14ac:dyDescent="0.25">
      <c r="G123" s="67"/>
      <c r="H123" s="67"/>
    </row>
    <row r="124" spans="7:8" x14ac:dyDescent="0.25">
      <c r="G124" s="67"/>
      <c r="H124" s="67"/>
    </row>
    <row r="125" spans="7:8" x14ac:dyDescent="0.25">
      <c r="G125" s="67"/>
      <c r="H125" s="67"/>
    </row>
    <row r="126" spans="7:8" x14ac:dyDescent="0.25">
      <c r="G126" s="67"/>
      <c r="H126" s="67"/>
    </row>
    <row r="127" spans="7:8" x14ac:dyDescent="0.25">
      <c r="G127" s="67"/>
      <c r="H127" s="67"/>
    </row>
    <row r="128" spans="7:8" x14ac:dyDescent="0.25">
      <c r="G128" s="67"/>
      <c r="H128" s="67"/>
    </row>
    <row r="129" spans="7:8" x14ac:dyDescent="0.25">
      <c r="G129" s="67"/>
      <c r="H129" s="67"/>
    </row>
    <row r="130" spans="7:8" x14ac:dyDescent="0.25">
      <c r="G130" s="67"/>
      <c r="H130" s="67"/>
    </row>
    <row r="131" spans="7:8" x14ac:dyDescent="0.25">
      <c r="G131" s="67"/>
      <c r="H131" s="67"/>
    </row>
    <row r="132" spans="7:8" x14ac:dyDescent="0.25">
      <c r="G132" s="67"/>
      <c r="H132" s="67"/>
    </row>
    <row r="133" spans="7:8" x14ac:dyDescent="0.25">
      <c r="G133" s="67"/>
      <c r="H133" s="67"/>
    </row>
    <row r="134" spans="7:8" x14ac:dyDescent="0.25">
      <c r="G134" s="67"/>
      <c r="H134" s="67"/>
    </row>
    <row r="135" spans="7:8" x14ac:dyDescent="0.25">
      <c r="G135" s="67"/>
      <c r="H135" s="67"/>
    </row>
    <row r="136" spans="7:8" x14ac:dyDescent="0.25">
      <c r="G136" s="67"/>
      <c r="H136" s="67"/>
    </row>
    <row r="137" spans="7:8" x14ac:dyDescent="0.25">
      <c r="G137" s="67"/>
      <c r="H137" s="67"/>
    </row>
    <row r="138" spans="7:8" x14ac:dyDescent="0.25">
      <c r="G138" s="67"/>
      <c r="H138" s="67"/>
    </row>
    <row r="139" spans="7:8" x14ac:dyDescent="0.25">
      <c r="G139" s="67"/>
      <c r="H139" s="67"/>
    </row>
    <row r="140" spans="7:8" x14ac:dyDescent="0.25">
      <c r="G140" s="67"/>
      <c r="H140" s="67"/>
    </row>
    <row r="141" spans="7:8" x14ac:dyDescent="0.25">
      <c r="G141" s="67"/>
      <c r="H141" s="67"/>
    </row>
    <row r="142" spans="7:8" x14ac:dyDescent="0.25">
      <c r="G142" s="67"/>
      <c r="H142" s="67"/>
    </row>
    <row r="143" spans="7:8" x14ac:dyDescent="0.25">
      <c r="G143" s="67"/>
      <c r="H143" s="67"/>
    </row>
    <row r="144" spans="7:8" x14ac:dyDescent="0.25">
      <c r="G144" s="67"/>
      <c r="H144" s="67"/>
    </row>
    <row r="145" spans="7:8" x14ac:dyDescent="0.25">
      <c r="G145" s="67"/>
      <c r="H145" s="67"/>
    </row>
    <row r="146" spans="7:8" x14ac:dyDescent="0.25">
      <c r="G146" s="67"/>
      <c r="H146" s="67"/>
    </row>
    <row r="147" spans="7:8" x14ac:dyDescent="0.25">
      <c r="G147" s="67"/>
      <c r="H147" s="67"/>
    </row>
  </sheetData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&amp;LTANEC A POHYBOVÉ DIVADLO 2015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Combine Sheet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Krpálková Zdeňka</dc:creator>
  <cp:lastModifiedBy>Zahradníčková Zuzana</cp:lastModifiedBy>
  <cp:lastPrinted>2015-02-20T14:17:02Z</cp:lastPrinted>
  <dcterms:created xsi:type="dcterms:W3CDTF">2014-11-28T12:11:15Z</dcterms:created>
  <dcterms:modified xsi:type="dcterms:W3CDTF">2015-03-03T08:50:36Z</dcterms:modified>
</cp:coreProperties>
</file>