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365" yWindow="-135" windowWidth="12945" windowHeight="12240" activeTab="3"/>
  </bookViews>
  <sheets>
    <sheet name="AKCE 2022_NNO" sheetId="7" r:id="rId1"/>
    <sheet name="AKCE 2022_podnikatel a FO" sheetId="1" r:id="rId2"/>
    <sheet name="Data" sheetId="3" state="hidden" r:id="rId3"/>
    <sheet name="Přehled dokladů" sheetId="8" r:id="rId4"/>
  </sheets>
  <externalReferences>
    <externalReference r:id="rId5"/>
  </externalReferences>
  <definedNames>
    <definedName name="A">#REF!</definedName>
    <definedName name="A.">#REF!</definedName>
    <definedName name="Data">Data!$G$1:$G$48</definedName>
    <definedName name="Datum">Data!$C$1:$C$32</definedName>
    <definedName name="DPH">Data!$K$1:$K$3</definedName>
    <definedName name="elektronicky" localSheetId="2">Data!$C$2:$C$32</definedName>
    <definedName name="Kraj">Data!$F$1:$F$15</definedName>
    <definedName name="Literatura_okruhy">[1]Data!$F$1:$F$8</definedName>
    <definedName name="Nezisk">[1]Data!$I$1:$I$10</definedName>
    <definedName name="Neziskové">Data!$L$1:$L$10</definedName>
    <definedName name="Neziskovky">Data!$A$1:$A$10</definedName>
    <definedName name="Okres">Data!$E$1:$E$104</definedName>
    <definedName name="Okruhy">Data!$H$1:$H$5</definedName>
    <definedName name="Podnikatelské">Data!$M$1:$M$5</definedName>
    <definedName name="Termín">[1]Data!$N$1:$N$48</definedName>
    <definedName name="Vydání">[1]Data!$J$1:$J$6</definedName>
    <definedName name="Z_9D8F0199_9CB8_4FBA_852E_7E4A67D97509_.wvu.Cols" localSheetId="1" hidden="1">'AKCE 2022_podnikatel a FO'!$M:$M</definedName>
    <definedName name="Z_9D8F0199_9CB8_4FBA_852E_7E4A67D97509_.wvu.PrintArea" localSheetId="1" hidden="1">'AKCE 2022_podnikatel a FO'!$B$1:$K$82</definedName>
    <definedName name="zisk">Data!#REF!</definedName>
    <definedName name="Ziskovky">Data!$B$1:$B$6</definedName>
  </definedNames>
  <calcPr calcId="145621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I85" i="8" l="1"/>
  <c r="I28" i="8"/>
  <c r="I35" i="8"/>
  <c r="I44" i="8"/>
  <c r="I51" i="8"/>
  <c r="I57" i="8"/>
  <c r="I63" i="8"/>
  <c r="I69" i="8"/>
  <c r="I75" i="8"/>
  <c r="I83" i="8"/>
  <c r="G94" i="8" l="1"/>
  <c r="H81" i="7" l="1"/>
  <c r="I98" i="7"/>
  <c r="H82" i="7"/>
  <c r="G82" i="7"/>
  <c r="G81" i="7"/>
  <c r="G111" i="7"/>
  <c r="G122" i="7" s="1"/>
  <c r="G131" i="7" s="1"/>
  <c r="E19" i="7"/>
  <c r="I20" i="7" s="1"/>
  <c r="E19" i="1"/>
  <c r="I20" i="1" s="1"/>
  <c r="J54" i="1"/>
  <c r="J53" i="1"/>
  <c r="I121" i="7"/>
  <c r="I120" i="1"/>
  <c r="I101" i="1"/>
  <c r="J83" i="7"/>
  <c r="J74" i="7"/>
  <c r="G83" i="8"/>
  <c r="G44" i="8"/>
  <c r="G57" i="8"/>
  <c r="G75" i="8"/>
  <c r="G16" i="8"/>
  <c r="G13" i="8"/>
  <c r="I100" i="1"/>
  <c r="H100" i="1"/>
  <c r="G100" i="1"/>
  <c r="G69" i="8"/>
  <c r="G63" i="8"/>
  <c r="G51" i="8"/>
  <c r="G35" i="8"/>
  <c r="G28" i="8"/>
  <c r="H83" i="8"/>
  <c r="H75" i="8"/>
  <c r="H69" i="8"/>
  <c r="H63" i="8"/>
  <c r="H57" i="8"/>
  <c r="H51" i="8"/>
  <c r="H44" i="8"/>
  <c r="H35" i="8"/>
  <c r="H28" i="8"/>
  <c r="I111" i="7"/>
  <c r="I122" i="7" s="1"/>
  <c r="I131" i="7" s="1"/>
  <c r="I97" i="7"/>
  <c r="H97" i="7"/>
  <c r="G97" i="7"/>
  <c r="J54" i="7"/>
  <c r="J53" i="7"/>
  <c r="I114" i="1"/>
  <c r="I121" i="1" s="1"/>
  <c r="H83" i="1"/>
  <c r="H84" i="1" s="1"/>
  <c r="G114" i="1"/>
  <c r="G121" i="1" s="1"/>
  <c r="G130" i="1" s="1"/>
  <c r="G83" i="1"/>
  <c r="G84" i="1" s="1"/>
  <c r="I130" i="1" l="1"/>
  <c r="G85" i="8"/>
  <c r="H101" i="1"/>
  <c r="F59" i="1" s="1"/>
  <c r="G101" i="1"/>
  <c r="G115" i="1" s="1"/>
  <c r="H98" i="7"/>
  <c r="G98" i="7"/>
  <c r="G112" i="7" s="1"/>
  <c r="H85" i="8"/>
  <c r="I135" i="7" l="1"/>
  <c r="F59" i="7"/>
  <c r="I134" i="1"/>
  <c r="I115" i="1"/>
  <c r="G134" i="1"/>
  <c r="I112" i="7"/>
  <c r="I113" i="7"/>
  <c r="G135" i="7"/>
  <c r="G113" i="7"/>
</calcChain>
</file>

<file path=xl/comments1.xml><?xml version="1.0" encoding="utf-8"?>
<comments xmlns="http://schemas.openxmlformats.org/spreadsheetml/2006/main">
  <authors>
    <author>Fišer Bohumil</author>
  </authors>
  <commentList>
    <comment ref="H10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C36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  <comment ref="H36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G41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comments2.xml><?xml version="1.0" encoding="utf-8"?>
<comments xmlns="http://schemas.openxmlformats.org/spreadsheetml/2006/main">
  <authors>
    <author>Fišer Bohumil</author>
  </authors>
  <commentList>
    <comment ref="H10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C36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  <comment ref="H36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G41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sharedStrings.xml><?xml version="1.0" encoding="utf-8"?>
<sst xmlns="http://schemas.openxmlformats.org/spreadsheetml/2006/main" count="548" uniqueCount="384">
  <si>
    <t xml:space="preserve">Tematický okruh: 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</si>
  <si>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</si>
  <si>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</si>
  <si>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</si>
  <si>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</si>
  <si>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</si>
  <si>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</si>
  <si>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</si>
  <si>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</si>
  <si>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</si>
  <si>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t>Mail. adresa: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</si>
  <si>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</si>
  <si>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</si>
  <si>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</si>
  <si>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</si>
  <si>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</si>
  <si>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</si>
  <si>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</si>
  <si>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</si>
  <si>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</si>
  <si>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Partneři projektu a spolupracující subjekty :</t>
  </si>
  <si>
    <t>Nepřímé náklady celkem</t>
  </si>
  <si>
    <t>Přímé náklady celkem</t>
  </si>
  <si>
    <t>Náklady celkem (přímé a nepřímé)</t>
  </si>
  <si>
    <t>Příjmy celkem</t>
  </si>
  <si>
    <t>Státní fond kultury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</si>
  <si>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</si>
  <si>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</si>
  <si>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</si>
  <si>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</si>
  <si>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</si>
  <si>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</si>
  <si>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</si>
  <si>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</si>
  <si>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</si>
  <si>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</si>
  <si>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</si>
  <si>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</si>
  <si>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</si>
  <si>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</si>
  <si>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</si>
  <si>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</si>
  <si>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</si>
  <si>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</si>
  <si>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</si>
  <si>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</si>
  <si>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</si>
  <si>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</si>
  <si>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</si>
  <si>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</si>
  <si>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</si>
  <si>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</si>
  <si>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</si>
  <si>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</si>
  <si>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</si>
  <si>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</si>
  <si>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</si>
  <si>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</si>
  <si>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</si>
  <si>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</si>
  <si>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</si>
  <si>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</si>
  <si>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</si>
  <si>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</si>
  <si>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</si>
  <si>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</si>
  <si>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</si>
  <si>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</si>
  <si>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</si>
  <si>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</si>
  <si>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</si>
  <si>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</si>
  <si>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</si>
  <si>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</si>
  <si>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</si>
  <si>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</si>
  <si>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</si>
  <si>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</si>
  <si>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</si>
  <si>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</si>
  <si>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</si>
  <si>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</si>
  <si>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</si>
  <si>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</si>
  <si>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</si>
  <si>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</si>
  <si>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</si>
  <si>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</si>
  <si>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</si>
  <si>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</si>
  <si>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</si>
  <si>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</si>
  <si>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</si>
  <si>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</si>
  <si>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</si>
  <si>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</si>
  <si>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</si>
  <si>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</si>
  <si>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</si>
  <si>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</si>
  <si>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</si>
  <si>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</si>
  <si>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</si>
  <si>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</si>
  <si>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</si>
  <si>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</si>
  <si>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</si>
  <si>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</si>
  <si>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</si>
  <si>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</si>
  <si>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</si>
  <si>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</si>
  <si>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</si>
  <si>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</si>
  <si>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</si>
  <si>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</si>
  <si>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</si>
  <si>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</si>
  <si>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</si>
  <si>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</si>
  <si>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</si>
  <si>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</si>
  <si>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</si>
  <si>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</si>
  <si>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</si>
  <si>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</si>
  <si>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</si>
  <si>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</si>
  <si>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</si>
  <si>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</si>
  <si>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</si>
  <si>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</si>
  <si>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</si>
  <si>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</si>
  <si>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</si>
  <si>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</si>
  <si>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</si>
  <si>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</si>
  <si>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</si>
  <si>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</si>
  <si>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</si>
  <si>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</si>
  <si>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</si>
  <si>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</si>
  <si>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</si>
  <si>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</si>
  <si>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</si>
  <si>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</si>
  <si>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</si>
  <si>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</si>
  <si>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</si>
  <si>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</si>
  <si>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</si>
  <si>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</si>
  <si>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</si>
  <si>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</si>
  <si>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</si>
  <si>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</si>
  <si>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</si>
  <si>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</si>
  <si>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</si>
  <si>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</si>
  <si>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</si>
  <si>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</si>
  <si>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</si>
  <si>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</si>
  <si>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</si>
  <si>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</si>
  <si>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</si>
  <si>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</si>
  <si>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</si>
  <si>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</si>
  <si>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</si>
  <si>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</si>
  <si>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</si>
  <si>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</si>
  <si>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</si>
  <si>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</si>
  <si>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</si>
  <si>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</si>
  <si>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</si>
  <si>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</si>
  <si>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</si>
  <si>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</si>
  <si>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</si>
  <si>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</si>
  <si>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</si>
  <si>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</si>
  <si>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</si>
  <si>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</si>
  <si>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t>(s.r.o., a.s., družstvo apod.)</t>
  </si>
  <si>
    <t>2.    Festivaly a přehlídky</t>
  </si>
  <si>
    <t>3.    Literární pořady</t>
  </si>
  <si>
    <t>5.    Celoroční činnost</t>
  </si>
  <si>
    <t>4.    Soutěže, výstavy, semináře aj.</t>
  </si>
  <si>
    <t>Místo konání :</t>
  </si>
  <si>
    <t>Termín konání:</t>
  </si>
  <si>
    <t>Nájem prostor pro realizaci projektu</t>
  </si>
  <si>
    <t>Autorské poplatky (OSA, Dilia apod.)</t>
  </si>
  <si>
    <t>Příjmy z reklamy</t>
  </si>
  <si>
    <t>Finanční dary vázané na realizaci projektu</t>
  </si>
  <si>
    <t>Dotace z odd. literatury</t>
  </si>
  <si>
    <t>ano</t>
  </si>
  <si>
    <t>ne</t>
  </si>
  <si>
    <t>a) obchodní či jiná podnikatelská spol.; fyzická osoba</t>
  </si>
  <si>
    <t>Nájem kancelářských prostor</t>
  </si>
  <si>
    <t>Odpisy, bank.poplatky, účetní služby apod.</t>
  </si>
  <si>
    <t>Číslo a datum registrace (spolky, o.p.s. apod.)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</si>
  <si>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</si>
  <si>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r>
      <t xml:space="preserve">2.  Přímé náklady 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</si>
  <si>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r>
      <rPr>
        <sz val="10"/>
        <color theme="1"/>
        <rFont val="Calibri"/>
        <family val="2"/>
        <charset val="238"/>
        <scheme val="minor"/>
      </rPr>
      <t>Dotace odd. umění MK</t>
    </r>
    <r>
      <rPr>
        <sz val="8"/>
        <color theme="1"/>
        <rFont val="Calibri"/>
        <family val="2"/>
        <charset val="238"/>
        <scheme val="minor"/>
      </rPr>
      <t xml:space="preserve"> (divadlo, hudba, výtv. umění)</t>
    </r>
  </si>
  <si>
    <r>
      <rPr>
        <sz val="10"/>
        <color theme="1"/>
        <rFont val="Calibri"/>
        <family val="2"/>
        <charset val="238"/>
        <scheme val="minor"/>
      </rPr>
      <t>Jiné ústřední orgány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(ministerstva bez MK)</t>
    </r>
  </si>
  <si>
    <r>
      <rPr>
        <sz val="9"/>
        <color theme="1"/>
        <rFont val="Calibri"/>
        <family val="2"/>
        <charset val="238"/>
        <scheme val="minor"/>
      </rPr>
      <t>Orgány státní správy /samosprávy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(kraje,města,obce)</t>
    </r>
  </si>
  <si>
    <t>Vrácené finanční prostředky:</t>
  </si>
  <si>
    <t>Čestné prohlášení k vyúčtování dotace</t>
  </si>
  <si>
    <t xml:space="preserve"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</si>
  <si>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 xml:space="preserve"> (jméno, příjmení, podpis, razítko příjemce dotace, resp. osoby oprávněné 
 jednat jménem příjemce dotace, je-li jím právnická osoba)</t>
  </si>
  <si>
    <t xml:space="preserve">       ……………………..........................................................................</t>
  </si>
  <si>
    <t>Počet účinkujících :</t>
  </si>
  <si>
    <t>Skutečné
náklady</t>
  </si>
  <si>
    <t>Hrazeno
z dotace</t>
  </si>
  <si>
    <t xml:space="preserve"> ** podnikatelská org. - obchodní spol., fyzické osoby
* nestátní nezisková org.- o.p.s., spolek, nadace, nad.fond, přísp. org.               </t>
  </si>
  <si>
    <t>xxx</t>
  </si>
  <si>
    <t>Plánované
příjmy</t>
  </si>
  <si>
    <r>
      <t>Vstupné, kurzovné, účastnické, konferenční poplatky</t>
    </r>
    <r>
      <rPr>
        <sz val="9"/>
        <color theme="1"/>
        <rFont val="Calibri"/>
        <family val="2"/>
        <charset val="238"/>
        <scheme val="minor"/>
      </rPr>
      <t xml:space="preserve"> apod.</t>
    </r>
  </si>
  <si>
    <r>
      <rPr>
        <b/>
        <sz val="9"/>
        <color theme="1"/>
        <rFont val="Calibri"/>
        <family val="2"/>
        <charset val="238"/>
        <scheme val="minor"/>
      </rPr>
      <t>Příjmy z prodeje</t>
    </r>
    <r>
      <rPr>
        <sz val="9"/>
        <color theme="1"/>
        <rFont val="Calibri"/>
        <family val="2"/>
        <charset val="238"/>
        <scheme val="minor"/>
      </rPr>
      <t xml:space="preserve"> představení, z prodeje či pronájmu plochy aj.</t>
    </r>
  </si>
  <si>
    <t>Mzdové náklady související s realizací včetně pojištění a odvodů</t>
  </si>
  <si>
    <t>Přesný název příjemce: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</si>
  <si>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zodp. za vyúčtování):</t>
    </r>
  </si>
  <si>
    <r>
      <t xml:space="preserve">Č. dokl. </t>
    </r>
    <r>
      <rPr>
        <b/>
        <sz val="8"/>
        <rFont val="Times New Roman"/>
        <family val="1"/>
        <charset val="238"/>
      </rPr>
      <t>(dle 
úč.evidence)</t>
    </r>
  </si>
  <si>
    <t>Dodavatel, příjemce</t>
  </si>
  <si>
    <t>Přebývající volné řádky můžete v tabulce po označení kliknutím podle potřeby odebrat či další vložit.</t>
  </si>
  <si>
    <t xml:space="preserve">                 (jméno, příjmení, podpis, razítko příjemce dotace, resp. osoby oprávněné</t>
  </si>
  <si>
    <t xml:space="preserve"> jednat jménem příjemce dotace, je-li jím právnická osoba)</t>
  </si>
  <si>
    <r>
      <rPr>
        <b/>
        <u/>
        <sz val="11"/>
        <color theme="1"/>
        <rFont val="Calibri"/>
        <family val="2"/>
        <charset val="238"/>
        <scheme val="minor"/>
      </rPr>
      <t>Název projektu</t>
    </r>
    <r>
      <rPr>
        <u/>
        <sz val="11"/>
        <color theme="1"/>
        <rFont val="Calibri"/>
        <family val="2"/>
        <charset val="238"/>
        <scheme val="minor"/>
      </rPr>
      <t xml:space="preserve"> :</t>
    </r>
  </si>
  <si>
    <t>Tel.:</t>
  </si>
  <si>
    <t>Předpokl. 
náklady</t>
  </si>
  <si>
    <t>Plánované 
příjmy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</si>
  <si>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</si>
  <si>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Podíl dotace na celkových nákladech:</t>
  </si>
  <si>
    <t>(uveďte datum převodu a doložte fotokopií avíza)</t>
  </si>
  <si>
    <t>Přehled o dotacích poskytnutých žadateli na tento projekt v minulých letech :</t>
  </si>
  <si>
    <t xml:space="preserve">Právní subjektivita </t>
  </si>
  <si>
    <t>Podnikatelská org., fyz. osoba**</t>
  </si>
  <si>
    <t>Příjmy z realizace projektu</t>
  </si>
  <si>
    <t>Vlastní finanční vklad žadatele // Předpokládá se dokrytí nákladů na projekt z vlastních zdrojů žadatele, 
a to nad rámec tržeb a případných poskytnutých dotací či jiných zdrojů krytí.</t>
  </si>
  <si>
    <t>Nestátní nezisková organizace*</t>
  </si>
  <si>
    <t>Skutečné
 celk. náklady</t>
  </si>
  <si>
    <t>Nepřímé náklady bez mezd, odpisů, bank. poplatků a účetních služeb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</si>
  <si>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</si>
  <si>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</si>
  <si>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</si>
  <si>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</si>
  <si>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Uvést KONKRÉTNĚ předmět platby  ad 2/</t>
  </si>
  <si>
    <t>pokl/13116</t>
  </si>
  <si>
    <t>dohoda - DPP</t>
  </si>
  <si>
    <t>Honorář autora</t>
  </si>
  <si>
    <t>smlouva/ b.výpis</t>
  </si>
  <si>
    <t>faktura</t>
  </si>
  <si>
    <t>dohody - DPP</t>
  </si>
  <si>
    <t>viz příloha</t>
  </si>
  <si>
    <t>MEZISOUČET</t>
  </si>
  <si>
    <r>
      <t xml:space="preserve">Uvést slovy druh dokladu 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</si>
  <si>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</si>
  <si>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Václav Zoul</t>
  </si>
  <si>
    <t>Karla Vaňková</t>
  </si>
  <si>
    <t>Pronájem sálu</t>
  </si>
  <si>
    <t>soupis dohod s účinkujícími v příloze</t>
  </si>
  <si>
    <t>U Loulů, Frant. Říha, Praha 5</t>
  </si>
  <si>
    <t>Honoráře umělecké</t>
  </si>
  <si>
    <t>Nájemné za prostory pro akci</t>
  </si>
  <si>
    <t>ad 1/  (faktura, smlouva, dohoda o provedení práce - DPP, pokladní doklad  apod.)</t>
  </si>
  <si>
    <t>Nájemné za prostory pro realizaci projektu</t>
  </si>
  <si>
    <t>Cestovní náklady zahraničních účinkujících - umělců, lektorů,
přednášejících, porot (ubytování, doprava)</t>
  </si>
  <si>
    <t>při větším množství dokladů stejného druhu</t>
  </si>
  <si>
    <t>Event. zahraniční zdroje vázané na projekt</t>
  </si>
  <si>
    <t>Celková bilance (ztráta - / zisk +)</t>
  </si>
  <si>
    <t>soupis 1</t>
  </si>
  <si>
    <t>NEZISKOVÁ ORGANIZACE*</t>
  </si>
  <si>
    <t>PODNIKATELSKÁ ORGANIZACE, FYZICKÁ OSOBA**</t>
  </si>
  <si>
    <t>V …....................... ..........................                                      dne …………………</t>
  </si>
  <si>
    <t>V …......................................................                                      dne …………………</t>
  </si>
  <si>
    <r>
      <rPr>
        <b/>
        <sz val="10"/>
        <color theme="1"/>
        <rFont val="Calibri"/>
        <family val="2"/>
        <charset val="238"/>
        <scheme val="minor"/>
      </rPr>
      <t>Adresa sídla příjemce</t>
    </r>
    <r>
      <rPr>
        <sz val="9"/>
        <color theme="1"/>
        <rFont val="Calibri"/>
        <family val="2"/>
        <charset val="238"/>
        <scheme val="minor"/>
      </rPr>
      <t xml:space="preserve"> podle dokladu o právní subjektivitě :</t>
    </r>
  </si>
  <si>
    <t xml:space="preserve">Náklady na propagaci </t>
  </si>
  <si>
    <t>Limit 70 % dotace z výše nákladů</t>
  </si>
  <si>
    <t>Ostatní příjmy</t>
  </si>
  <si>
    <t>30.7.2016</t>
  </si>
  <si>
    <t>BV 13/2016</t>
  </si>
  <si>
    <t>FA 192016</t>
  </si>
  <si>
    <t>Cestovní náklady zahraničních účinkujících, lektorů, přednášejících a porotců (doprava, ubyt.), pokud nejsou součástí honoráře</t>
  </si>
  <si>
    <t>Honoráře umělců, účinkujících, porot, lektorů, 
přednášejících, umělecké překlady, tlumočení, moderování</t>
  </si>
  <si>
    <t>Jiné odbory Ministerstva kultury (film, region.kultura, zahraniční ap.)</t>
  </si>
  <si>
    <t>Doklady k projektu - Přímé náklady</t>
  </si>
  <si>
    <t>Seznam dokladů</t>
  </si>
  <si>
    <t>Cestovní náklady účinkujících (tuzemská doprava, ubytování), pokud nejsou součástí honoráře</t>
  </si>
  <si>
    <t>Technické zabezpečení, osvětlení, ozvučení, přeprava apod.</t>
  </si>
  <si>
    <r>
      <t xml:space="preserve">Jiné náklady na projekt </t>
    </r>
    <r>
      <rPr>
        <sz val="8"/>
        <color theme="1"/>
        <rFont val="Calibri"/>
        <family val="2"/>
        <charset val="238"/>
        <scheme val="minor"/>
      </rPr>
      <t xml:space="preserve">(specifikujte) </t>
    </r>
  </si>
  <si>
    <t>Jiné náklady na projekt</t>
  </si>
  <si>
    <t>Částka
celkem v Kč</t>
  </si>
  <si>
    <r>
      <t xml:space="preserve">Produkční náklady, koordinace, </t>
    </r>
    <r>
      <rPr>
        <sz val="8"/>
        <color theme="1"/>
        <rFont val="Calibri"/>
        <family val="2"/>
        <charset val="238"/>
        <scheme val="minor"/>
      </rPr>
      <t>související tuzem. cest. náklady</t>
    </r>
  </si>
  <si>
    <r>
      <rPr>
        <b/>
        <sz val="10"/>
        <color theme="1"/>
        <rFont val="Calibri"/>
        <family val="2"/>
        <charset val="238"/>
        <scheme val="minor"/>
      </rPr>
      <t xml:space="preserve">Průběžná zpráva o projektu </t>
    </r>
    <r>
      <rPr>
        <i/>
        <sz val="10"/>
        <color theme="1"/>
        <rFont val="Calibri"/>
        <family val="2"/>
        <charset val="238"/>
        <scheme val="minor"/>
      </rPr>
      <t>(pouze u celoročních akcí)</t>
    </r>
    <r>
      <rPr>
        <b/>
        <sz val="10"/>
        <color theme="1"/>
        <rFont val="Calibri"/>
        <family val="2"/>
        <charset val="238"/>
        <scheme val="minor"/>
      </rPr>
      <t xml:space="preserve"> zaslána</t>
    </r>
    <r>
      <rPr>
        <sz val="9"/>
        <color theme="1"/>
        <rFont val="Calibri"/>
        <family val="2"/>
        <charset val="238"/>
        <scheme val="minor"/>
      </rPr>
      <t xml:space="preserve">                 dne :</t>
    </r>
  </si>
  <si>
    <t>max.</t>
  </si>
  <si>
    <r>
      <rPr>
        <sz val="9"/>
        <color theme="1"/>
        <rFont val="Calibri"/>
        <family val="2"/>
        <charset val="238"/>
        <scheme val="minor"/>
      </rPr>
      <t>Provozní náklady a nákup služeb</t>
    </r>
    <r>
      <rPr>
        <sz val="8"/>
        <color theme="1"/>
        <rFont val="Calibri"/>
        <family val="2"/>
        <charset val="238"/>
        <scheme val="minor"/>
      </rPr>
      <t xml:space="preserve"> (energie, spoje, web.stránky)</t>
    </r>
  </si>
  <si>
    <t>Další nepřímé náklady související s projektem (specifikujte)</t>
  </si>
  <si>
    <t xml:space="preserve">Předpokládaná ztráta </t>
  </si>
  <si>
    <t>Skutečnost</t>
  </si>
  <si>
    <t>Plánované
zdroje</t>
  </si>
  <si>
    <r>
      <t>Vstupné, kurzovné, účastnické, konferenční poplatky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apod.</t>
    </r>
  </si>
  <si>
    <r>
      <t>Další příjmy z realizace projektu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(z prodeje propag. předmětů,
publikací, katalogů, z prodeje občerstvení apod.)</t>
    </r>
  </si>
  <si>
    <r>
      <t xml:space="preserve">Ostatní příjmy </t>
    </r>
    <r>
      <rPr>
        <sz val="8"/>
        <color theme="1"/>
        <rFont val="Calibri"/>
        <family val="2"/>
        <charset val="238"/>
        <scheme val="minor"/>
      </rPr>
      <t>(specifikujte)</t>
    </r>
  </si>
  <si>
    <t>Ostatní zdroje krytí</t>
  </si>
  <si>
    <t>Sponzoring, finanční dary vázané na realizaci projektu</t>
  </si>
  <si>
    <r>
      <rPr>
        <sz val="9"/>
        <color theme="1"/>
        <rFont val="Calibri"/>
        <family val="2"/>
        <charset val="238"/>
        <scheme val="minor"/>
      </rPr>
      <t>Jiné odbory</t>
    </r>
    <r>
      <rPr>
        <sz val="8"/>
        <color theme="1"/>
        <rFont val="Calibri"/>
        <family val="2"/>
        <charset val="238"/>
        <scheme val="minor"/>
      </rPr>
      <t xml:space="preserve"> Ministerstva kultury (film, region.kultura, zahraniční ap.)</t>
    </r>
  </si>
  <si>
    <r>
      <t xml:space="preserve">Provozní náklady </t>
    </r>
    <r>
      <rPr>
        <sz val="8"/>
        <color theme="1"/>
        <rFont val="Calibri"/>
        <family val="2"/>
        <charset val="238"/>
        <scheme val="minor"/>
      </rPr>
      <t>a nákup služeb (energie, spoje, web.stránky)</t>
    </r>
  </si>
  <si>
    <r>
      <t xml:space="preserve">Produkční práce, koordinace, </t>
    </r>
    <r>
      <rPr>
        <sz val="8"/>
        <color theme="1"/>
        <rFont val="Calibri"/>
        <family val="2"/>
        <charset val="238"/>
        <scheme val="minor"/>
      </rPr>
      <t>související tuzem. cest. náklady</t>
    </r>
  </si>
  <si>
    <r>
      <t xml:space="preserve">Cestovní náklady účinkujících - tuzemské </t>
    </r>
    <r>
      <rPr>
        <sz val="8"/>
        <color theme="1"/>
        <rFont val="Calibri"/>
        <family val="2"/>
        <charset val="238"/>
        <scheme val="minor"/>
      </rPr>
      <t>(ubytování, doprava)</t>
    </r>
  </si>
  <si>
    <r>
      <t xml:space="preserve">Cestovní náklady zahraničních účinkujících - umělců, lektorů,
přednášejících, porot </t>
    </r>
    <r>
      <rPr>
        <sz val="8"/>
        <color theme="1"/>
        <rFont val="Calibri"/>
        <family val="2"/>
        <charset val="238"/>
        <scheme val="minor"/>
      </rPr>
      <t>(ubytování, doprava)</t>
    </r>
  </si>
  <si>
    <r>
      <t xml:space="preserve">Cestovní náklady účinkujících-tuzemské </t>
    </r>
    <r>
      <rPr>
        <sz val="8"/>
        <color theme="1"/>
        <rFont val="Calibri"/>
        <family val="2"/>
        <charset val="238"/>
        <scheme val="minor"/>
      </rPr>
      <t>(ubytování, doprava)</t>
    </r>
  </si>
  <si>
    <r>
      <t>Technické zabezpečení, ozvučení, osvětlení, přeprava</t>
    </r>
    <r>
      <rPr>
        <sz val="8"/>
        <color theme="1"/>
        <rFont val="Calibri"/>
        <family val="2"/>
        <charset val="238"/>
        <scheme val="minor"/>
      </rPr>
      <t xml:space="preserve"> apod. </t>
    </r>
  </si>
  <si>
    <r>
      <t xml:space="preserve">Technické zabezpečení, ozvučení, osvětlení, přeprava </t>
    </r>
    <r>
      <rPr>
        <sz val="8"/>
        <color theme="1"/>
        <rFont val="Calibri"/>
        <family val="2"/>
        <charset val="238"/>
        <scheme val="minor"/>
      </rPr>
      <t>apod.</t>
    </r>
  </si>
  <si>
    <r>
      <t>Ostatní příjmy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(specifikujte)</t>
    </r>
  </si>
  <si>
    <t>Počet dní konání akce :</t>
  </si>
  <si>
    <t>z toho :</t>
  </si>
  <si>
    <t xml:space="preserve">     Celková návštěvnost :</t>
  </si>
  <si>
    <t xml:space="preserve">     Průměr. návštěvnost na 1 pořad :</t>
  </si>
  <si>
    <t xml:space="preserve">     Průměrná cena jedné vstupenky :</t>
  </si>
  <si>
    <r>
      <t xml:space="preserve">                      </t>
    </r>
    <r>
      <rPr>
        <b/>
        <u/>
        <sz val="11"/>
        <color theme="1"/>
        <rFont val="Calibri"/>
        <family val="2"/>
        <charset val="238"/>
        <scheme val="minor"/>
      </rPr>
      <t xml:space="preserve"> Výkonnostní údaje :</t>
    </r>
  </si>
  <si>
    <t xml:space="preserve">     podílejících se na projektu :</t>
  </si>
  <si>
    <t xml:space="preserve">     Počet prostor, lokalit, scén:</t>
  </si>
  <si>
    <t xml:space="preserve">    Návštěvnost :</t>
  </si>
  <si>
    <t xml:space="preserve">     Počet prodaných vstupenek :</t>
  </si>
  <si>
    <t xml:space="preserve">     Počet čestných vstupenek :</t>
  </si>
  <si>
    <t>autogramiády, křty knih :</t>
  </si>
  <si>
    <t>scénická čtení :</t>
  </si>
  <si>
    <t>přednášky, diskuse :</t>
  </si>
  <si>
    <t>wokrshopy :</t>
  </si>
  <si>
    <t>autorská čtení a vystoupení :</t>
  </si>
  <si>
    <t>Počet pořadů / jedn. akcí celkem :</t>
  </si>
  <si>
    <t>Rozhodnutí MK č.j. :</t>
  </si>
  <si>
    <t xml:space="preserve">     Průměrná denní návštěvnost 
     webových stránek :</t>
  </si>
  <si>
    <t xml:space="preserve">     Počet organizátorů a ostatních  pracovníků</t>
  </si>
  <si>
    <t>Kč</t>
  </si>
  <si>
    <r>
      <t xml:space="preserve">jiné </t>
    </r>
    <r>
      <rPr>
        <i/>
        <sz val="10"/>
        <color theme="1"/>
        <rFont val="Calibri"/>
        <family val="2"/>
        <charset val="238"/>
        <scheme val="minor"/>
      </rPr>
      <t>(výstavy, soutěže apod.)</t>
    </r>
    <r>
      <rPr>
        <sz val="10"/>
        <color theme="1"/>
        <rFont val="Calibri"/>
        <family val="2"/>
        <charset val="238"/>
        <scheme val="minor"/>
      </rPr>
      <t>:</t>
    </r>
  </si>
  <si>
    <t>Limit 50 %  dotace z výše nákladů</t>
  </si>
  <si>
    <t>Název projektu :</t>
  </si>
  <si>
    <t xml:space="preserve">PŘÍMÉ NÁKLADY CELKEM     </t>
  </si>
  <si>
    <t>Honoráře umělců, účinkujících, porot, lektorů, přednášejících, umělecké překlady moderování, tlumočení</t>
  </si>
  <si>
    <t xml:space="preserve">V ………………… dne ………………… </t>
  </si>
  <si>
    <t>Honoráře umělců, účinkujících, porot, lektorů, 
přednášejících, za umělecké překlady, tlumočení, moderování</t>
  </si>
  <si>
    <r>
      <rPr>
        <b/>
        <sz val="10"/>
        <color theme="1"/>
        <rFont val="Calibri"/>
        <family val="2"/>
        <charset val="238"/>
        <scheme val="minor"/>
      </rPr>
      <t>Adresa sídla příjemce</t>
    </r>
    <r>
      <rPr>
        <sz val="9"/>
        <color theme="1"/>
        <rFont val="Calibri"/>
        <family val="2"/>
        <charset val="238"/>
        <scheme val="minor"/>
      </rPr>
      <t xml:space="preserve"> podle dokladu o právní osobnosti :</t>
    </r>
  </si>
  <si>
    <t>Dostupnost informací na internetu / web. adresa:</t>
  </si>
  <si>
    <t xml:space="preserve">     Celková návštěvnost cca :</t>
  </si>
  <si>
    <t>Nepřímé / provoz. náklady, které je možno do výše 10 % hradit z dotace</t>
  </si>
  <si>
    <t>Nárokované mzdové náklady u nezisk. org. 
(max. 15 % z prostředků dotace)</t>
  </si>
  <si>
    <t>Mzdové náklady související s realizací celkem 
(včetně pojištění a odvodů)</t>
  </si>
  <si>
    <t>Náklady na propagaci akce</t>
  </si>
  <si>
    <t>Produkční náklady, koordinace, související tuzemské cest. náklady</t>
  </si>
  <si>
    <t>Pro podnikatelskou org. a fyzickou osobu**
 vyplňte formulář na listu 2</t>
  </si>
  <si>
    <r>
      <rPr>
        <b/>
        <sz val="10"/>
        <color theme="1"/>
        <rFont val="Calibri"/>
        <family val="2"/>
        <charset val="238"/>
        <scheme val="minor"/>
      </rPr>
      <t>Kopie vyúčtování s přílohami zaslána</t>
    </r>
    <r>
      <rPr>
        <sz val="9"/>
        <color theme="1"/>
        <rFont val="Calibri"/>
        <family val="2"/>
        <charset val="238"/>
        <scheme val="minor"/>
      </rPr>
      <t xml:space="preserve"> elektronicky                                         dne :</t>
    </r>
  </si>
  <si>
    <t>Č. účtu příjemce dotace :</t>
  </si>
  <si>
    <r>
      <t xml:space="preserve">  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</si>
  <si>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b/>
        <sz val="11"/>
        <color theme="1"/>
        <rFont val="Calibri"/>
        <family val="2"/>
        <charset val="238"/>
        <scheme val="minor"/>
      </rPr>
      <t xml:space="preserve"> Slovní zhodnocení projektu je součástí tohoto vyúčtování / závěrečná zpráva
        </t>
    </r>
    <r>
      <rPr>
        <sz val="11"/>
        <color theme="1"/>
        <rFont val="Calibri"/>
        <family val="2"/>
        <charset val="238"/>
        <scheme val="minor"/>
      </rPr>
      <t>Z</t>
    </r>
    <r>
      <rPr>
        <sz val="10"/>
        <color theme="1"/>
        <rFont val="Calibri"/>
        <family val="2"/>
        <charset val="238"/>
        <scheme val="minor"/>
      </rPr>
      <t>pracujte v samostatné příloze podle pokynů k vyúčtování a podle zadané struktury.</t>
    </r>
  </si>
  <si>
    <t xml:space="preserve">  III. Údaje o příjemci dotace</t>
  </si>
  <si>
    <t xml:space="preserve">  IV.  A       NÁKLADY NA CELÝ PROJEKT </t>
  </si>
  <si>
    <t>Pro nestátní neziskovou org. *
 vyplňte formulář na listu 1</t>
  </si>
  <si>
    <r>
      <rPr>
        <b/>
        <sz val="10"/>
        <color theme="1"/>
        <rFont val="Calibri"/>
        <family val="2"/>
        <charset val="238"/>
        <scheme val="minor"/>
      </rPr>
      <t>Kopie vyúčtování s přílohami zaslána</t>
    </r>
    <r>
      <rPr>
        <sz val="9"/>
        <color theme="1"/>
        <rFont val="Calibri"/>
        <family val="2"/>
        <charset val="238"/>
        <scheme val="minor"/>
      </rPr>
      <t xml:space="preserve"> elektronicky                                       dne :</t>
    </r>
  </si>
  <si>
    <t>PŘÍJMY</t>
  </si>
  <si>
    <t>SOUČET CELKEM</t>
  </si>
  <si>
    <t>Příjmy z prodeje vstupenek, služeb apod., z reklamy, inzerce aj.</t>
  </si>
  <si>
    <t xml:space="preserve">  IV.  A     NÁKLADY NA CELÝ PROJEKT  </t>
  </si>
  <si>
    <t xml:space="preserve">  IV.B       PŘÍJMY Z REALIZACE PROJEKTU</t>
  </si>
  <si>
    <t xml:space="preserve">  IV. C ZDROJE KRYTÍ NÁKLADŮ NA PROJEKT</t>
  </si>
  <si>
    <t xml:space="preserve">  IV. B       PŘÍJMY Z REALIZACE PROJEKTU</t>
  </si>
  <si>
    <t xml:space="preserve">  IV. C   ZDROJE KRYTÍ NÁKLADŮ NA  PROJEKT</t>
  </si>
  <si>
    <t>Žaddateli byla schválena mimořádná dotace ve výši do</t>
  </si>
  <si>
    <t>celkových výrobních nákladů</t>
  </si>
  <si>
    <t xml:space="preserve">** Z poskytnuté dotace lze čerpat u NNO až do 30 % na mzdové náklady a až do 10 % na tzv. režijní náklady, tj. na nájem kanc. prostor, energii, výdaje za poštovné, spoje a údržbu webových stránek, avšak pouze tehdy, pokud je tato nákladová položka nárokována v žádosti, schválena a uvedena v rozpisu nákladů v rozhodnutí o dotaci. Čerpání musí být doloženo v přehledu dokladů ve vyúčtování dotace. </t>
  </si>
  <si>
    <t>Žadateli byla schválena mimořádná dotace ve výši do</t>
  </si>
  <si>
    <t>Hrazeno 
z dotace
OLK</t>
  </si>
  <si>
    <t>Hrazeno 
dotací
z jiného odboru MK</t>
  </si>
  <si>
    <t>ad 2/  (autorský honorář, honorář včetně cest. nákladů, dramaturgie, produkce, propagace, tisk propag. materiálů, pronájem sálu, moderování, tlumočení 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</si>
  <si>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literárních akcí
Vyúčtování dotace z rozpočtu MK na rok 2022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</si>
  <si>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>DOTACE       Poskytnutá dotace v r. 2022</t>
  </si>
  <si>
    <t>DOTACE         Poskytnutá dotace v r.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</si>
</sst>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5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sz val="9"/>
      <name val="Calibri"/>
      <family val="2"/>
      <charset val="238"/>
    </font>
    <font>
      <sz val="8"/>
      <name val="Calibri"/>
      <family val="2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u/>
      <sz val="9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037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0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6" fontId="0" fillId="0" borderId="0" xfId="0" applyNumberFormat="1"/>
    <xf numFmtId="0" fontId="6" fillId="2" borderId="5" xfId="0" applyFont="1" applyFill="1" applyBorder="1" applyProtection="1"/>
    <xf numFmtId="0" fontId="7" fillId="2" borderId="5" xfId="0" applyFont="1" applyFill="1" applyBorder="1" applyProtection="1"/>
    <xf numFmtId="0" fontId="7" fillId="2" borderId="0" xfId="0" applyFont="1" applyFill="1" applyBorder="1" applyProtection="1"/>
    <xf numFmtId="0" fontId="4" fillId="2" borderId="5" xfId="0" applyFont="1" applyFill="1" applyBorder="1" applyProtection="1"/>
    <xf numFmtId="0" fontId="4" fillId="0" borderId="0" xfId="0" applyFont="1"/>
    <xf numFmtId="0" fontId="4" fillId="2" borderId="0" xfId="0" applyFont="1" applyFill="1" applyBorder="1" applyProtection="1"/>
    <xf numFmtId="0" fontId="20" fillId="0" borderId="0" xfId="0" applyFont="1"/>
    <xf numFmtId="0" fontId="4" fillId="2" borderId="0" xfId="0" applyFont="1" applyFill="1" applyBorder="1" applyAlignment="1" applyProtection="1">
      <alignment wrapText="1" shrinkToFit="1"/>
    </xf>
    <xf numFmtId="0" fontId="4" fillId="2" borderId="5" xfId="0" applyFont="1" applyFill="1" applyBorder="1" applyAlignment="1" applyProtection="1">
      <alignment horizontal="left"/>
    </xf>
    <xf numFmtId="0" fontId="7" fillId="0" borderId="18" xfId="0" applyFont="1" applyBorder="1" applyProtection="1">
      <protection locked="0"/>
    </xf>
    <xf numFmtId="3" fontId="6" fillId="0" borderId="14" xfId="0" applyNumberFormat="1" applyFon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/>
    </xf>
    <xf numFmtId="49" fontId="32" fillId="0" borderId="0" xfId="0" applyNumberFormat="1" applyFont="1" applyProtection="1"/>
    <xf numFmtId="49" fontId="24" fillId="3" borderId="21" xfId="0" applyNumberFormat="1" applyFont="1" applyFill="1" applyBorder="1" applyProtection="1"/>
    <xf numFmtId="49" fontId="41" fillId="0" borderId="0" xfId="0" applyNumberFormat="1" applyFont="1" applyProtection="1"/>
    <xf numFmtId="49" fontId="24" fillId="3" borderId="0" xfId="0" applyNumberFormat="1" applyFont="1" applyFill="1" applyBorder="1" applyProtection="1"/>
    <xf numFmtId="49" fontId="24" fillId="3" borderId="27" xfId="0" applyNumberFormat="1" applyFont="1" applyFill="1" applyBorder="1" applyProtection="1"/>
    <xf numFmtId="49" fontId="24" fillId="3" borderId="25" xfId="0" applyNumberFormat="1" applyFont="1" applyFill="1" applyBorder="1" applyProtection="1"/>
    <xf numFmtId="3" fontId="24" fillId="3" borderId="19" xfId="0" applyNumberFormat="1" applyFont="1" applyFill="1" applyBorder="1" applyProtection="1"/>
    <xf numFmtId="49" fontId="42" fillId="0" borderId="0" xfId="0" applyNumberFormat="1" applyFont="1" applyProtection="1"/>
    <xf numFmtId="49" fontId="24" fillId="3" borderId="11" xfId="0" applyNumberFormat="1" applyFont="1" applyFill="1" applyBorder="1" applyProtection="1"/>
    <xf numFmtId="49" fontId="24" fillId="3" borderId="9" xfId="0" applyNumberFormat="1" applyFont="1" applyFill="1" applyBorder="1" applyProtection="1"/>
    <xf numFmtId="49" fontId="24" fillId="0" borderId="0" xfId="0" applyNumberFormat="1" applyFont="1" applyFill="1" applyProtection="1"/>
    <xf numFmtId="0" fontId="24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0" fontId="24" fillId="0" borderId="0" xfId="0" applyFont="1" applyBorder="1" applyProtection="1">
      <protection locked="0"/>
    </xf>
    <xf numFmtId="3" fontId="24" fillId="3" borderId="25" xfId="0" applyNumberFormat="1" applyFont="1" applyFill="1" applyBorder="1" applyProtection="1"/>
    <xf numFmtId="49" fontId="50" fillId="4" borderId="0" xfId="0" applyNumberFormat="1" applyFont="1" applyFill="1" applyBorder="1" applyProtection="1"/>
    <xf numFmtId="49" fontId="32" fillId="4" borderId="0" xfId="0" applyNumberFormat="1" applyFont="1" applyFill="1" applyBorder="1" applyProtection="1"/>
    <xf numFmtId="49" fontId="42" fillId="4" borderId="14" xfId="0" applyNumberFormat="1" applyFont="1" applyFill="1" applyBorder="1" applyAlignment="1" applyProtection="1">
      <alignment wrapText="1"/>
    </xf>
    <xf numFmtId="49" fontId="44" fillId="4" borderId="14" xfId="0" applyNumberFormat="1" applyFont="1" applyFill="1" applyBorder="1" applyAlignment="1" applyProtection="1">
      <alignment wrapText="1"/>
    </xf>
    <xf numFmtId="49" fontId="44" fillId="4" borderId="14" xfId="0" applyNumberFormat="1" applyFont="1" applyFill="1" applyBorder="1" applyProtection="1"/>
    <xf numFmtId="49" fontId="44" fillId="4" borderId="22" xfId="0" applyNumberFormat="1" applyFont="1" applyFill="1" applyBorder="1" applyAlignment="1" applyProtection="1">
      <alignment wrapText="1"/>
    </xf>
    <xf numFmtId="49" fontId="43" fillId="4" borderId="14" xfId="0" applyNumberFormat="1" applyFont="1" applyFill="1" applyBorder="1" applyAlignment="1" applyProtection="1">
      <alignment wrapText="1"/>
    </xf>
    <xf numFmtId="49" fontId="47" fillId="5" borderId="22" xfId="0" applyNumberFormat="1" applyFont="1" applyFill="1" applyBorder="1" applyProtection="1"/>
    <xf numFmtId="49" fontId="48" fillId="5" borderId="22" xfId="0" applyNumberFormat="1" applyFont="1" applyFill="1" applyBorder="1" applyProtection="1"/>
    <xf numFmtId="49" fontId="47" fillId="5" borderId="27" xfId="0" applyNumberFormat="1" applyFont="1" applyFill="1" applyBorder="1" applyProtection="1"/>
    <xf numFmtId="49" fontId="49" fillId="5" borderId="22" xfId="0" applyNumberFormat="1" applyFont="1" applyFill="1" applyBorder="1" applyProtection="1"/>
    <xf numFmtId="49" fontId="47" fillId="5" borderId="37" xfId="0" applyNumberFormat="1" applyFont="1" applyFill="1" applyBorder="1" applyProtection="1"/>
    <xf numFmtId="49" fontId="47" fillId="5" borderId="38" xfId="0" applyNumberFormat="1" applyFont="1" applyFill="1" applyBorder="1" applyProtection="1"/>
    <xf numFmtId="3" fontId="49" fillId="5" borderId="34" xfId="0" applyNumberFormat="1" applyFont="1" applyFill="1" applyBorder="1" applyProtection="1"/>
    <xf numFmtId="3" fontId="46" fillId="5" borderId="36" xfId="0" applyNumberFormat="1" applyFont="1" applyFill="1" applyBorder="1" applyProtection="1"/>
    <xf numFmtId="49" fontId="23" fillId="5" borderId="19" xfId="0" applyNumberFormat="1" applyFont="1" applyFill="1" applyBorder="1" applyProtection="1"/>
    <xf numFmtId="49" fontId="24" fillId="5" borderId="19" xfId="0" applyNumberFormat="1" applyFont="1" applyFill="1" applyBorder="1" applyProtection="1"/>
    <xf numFmtId="49" fontId="32" fillId="5" borderId="28" xfId="0" applyNumberFormat="1" applyFont="1" applyFill="1" applyBorder="1" applyProtection="1"/>
    <xf numFmtId="49" fontId="49" fillId="5" borderId="14" xfId="0" applyNumberFormat="1" applyFont="1" applyFill="1" applyBorder="1" applyProtection="1"/>
    <xf numFmtId="49" fontId="42" fillId="5" borderId="38" xfId="0" applyNumberFormat="1" applyFont="1" applyFill="1" applyBorder="1" applyProtection="1"/>
    <xf numFmtId="0" fontId="7" fillId="5" borderId="0" xfId="0" applyFont="1" applyFill="1" applyProtection="1"/>
    <xf numFmtId="0" fontId="6" fillId="5" borderId="0" xfId="0" applyFont="1" applyFill="1" applyProtection="1"/>
    <xf numFmtId="0" fontId="4" fillId="5" borderId="0" xfId="0" applyFont="1" applyFill="1" applyProtection="1"/>
    <xf numFmtId="3" fontId="0" fillId="5" borderId="0" xfId="0" applyNumberFormat="1" applyFill="1" applyProtection="1"/>
    <xf numFmtId="0" fontId="6" fillId="5" borderId="0" xfId="0" applyFont="1" applyFill="1" applyBorder="1" applyAlignment="1" applyProtection="1">
      <alignment horizontal="center"/>
    </xf>
    <xf numFmtId="3" fontId="22" fillId="5" borderId="0" xfId="0" applyNumberFormat="1" applyFont="1" applyFill="1" applyBorder="1" applyAlignment="1" applyProtection="1"/>
    <xf numFmtId="0" fontId="39" fillId="5" borderId="0" xfId="0" applyFont="1" applyFill="1" applyBorder="1" applyAlignment="1" applyProtection="1"/>
    <xf numFmtId="3" fontId="5" fillId="5" borderId="0" xfId="0" applyNumberFormat="1" applyFont="1" applyFill="1" applyBorder="1" applyAlignment="1" applyProtection="1"/>
    <xf numFmtId="49" fontId="24" fillId="3" borderId="39" xfId="0" applyNumberFormat="1" applyFont="1" applyFill="1" applyBorder="1" applyProtection="1"/>
    <xf numFmtId="49" fontId="24" fillId="3" borderId="40" xfId="0" applyNumberFormat="1" applyFont="1" applyFill="1" applyBorder="1" applyProtection="1"/>
    <xf numFmtId="3" fontId="24" fillId="3" borderId="40" xfId="0" applyNumberFormat="1" applyFont="1" applyFill="1" applyBorder="1" applyProtection="1"/>
    <xf numFmtId="0" fontId="0" fillId="2" borderId="0" xfId="0" applyFill="1" applyBorder="1" applyAlignment="1" applyProtection="1">
      <alignment horizontal="center"/>
    </xf>
    <xf numFmtId="3" fontId="6" fillId="2" borderId="0" xfId="0" applyNumberFormat="1" applyFont="1" applyFill="1" applyBorder="1" applyProtection="1"/>
    <xf numFmtId="0" fontId="2" fillId="2" borderId="6" xfId="0" applyFont="1" applyFill="1" applyBorder="1" applyAlignment="1" applyProtection="1"/>
    <xf numFmtId="3" fontId="4" fillId="2" borderId="6" xfId="0" applyNumberFormat="1" applyFont="1" applyFill="1" applyBorder="1" applyAlignment="1" applyProtection="1"/>
    <xf numFmtId="3" fontId="4" fillId="2" borderId="14" xfId="0" applyNumberFormat="1" applyFont="1" applyFill="1" applyBorder="1" applyProtection="1"/>
    <xf numFmtId="3" fontId="23" fillId="7" borderId="14" xfId="0" applyNumberFormat="1" applyFont="1" applyFill="1" applyBorder="1" applyProtection="1"/>
    <xf numFmtId="3" fontId="24" fillId="7" borderId="19" xfId="0" applyNumberFormat="1" applyFont="1" applyFill="1" applyBorder="1" applyProtection="1"/>
    <xf numFmtId="49" fontId="24" fillId="7" borderId="9" xfId="0" applyNumberFormat="1" applyFont="1" applyFill="1" applyBorder="1" applyProtection="1"/>
    <xf numFmtId="3" fontId="51" fillId="7" borderId="42" xfId="0" applyNumberFormat="1" applyFont="1" applyFill="1" applyBorder="1" applyAlignment="1" applyProtection="1"/>
    <xf numFmtId="3" fontId="23" fillId="7" borderId="28" xfId="0" applyNumberFormat="1" applyFont="1" applyFill="1" applyBorder="1" applyProtection="1"/>
    <xf numFmtId="49" fontId="24" fillId="7" borderId="11" xfId="0" applyNumberFormat="1" applyFont="1" applyFill="1" applyBorder="1" applyProtection="1"/>
    <xf numFmtId="49" fontId="24" fillId="7" borderId="27" xfId="0" applyNumberFormat="1" applyFont="1" applyFill="1" applyBorder="1" applyProtection="1"/>
    <xf numFmtId="49" fontId="24" fillId="7" borderId="25" xfId="0" applyNumberFormat="1" applyFont="1" applyFill="1" applyBorder="1" applyProtection="1"/>
    <xf numFmtId="0" fontId="24" fillId="6" borderId="0" xfId="0" applyFont="1" applyFill="1" applyProtection="1"/>
    <xf numFmtId="0" fontId="24" fillId="6" borderId="0" xfId="0" applyFont="1" applyFill="1" applyBorder="1" applyAlignment="1" applyProtection="1">
      <alignment horizontal="left"/>
    </xf>
    <xf numFmtId="0" fontId="28" fillId="6" borderId="0" xfId="0" applyFont="1" applyFill="1" applyAlignment="1" applyProtection="1">
      <alignment horizontal="center"/>
    </xf>
    <xf numFmtId="0" fontId="28" fillId="6" borderId="0" xfId="0" applyFont="1" applyFill="1" applyBorder="1" applyAlignment="1" applyProtection="1">
      <alignment horizontal="center"/>
    </xf>
    <xf numFmtId="49" fontId="24" fillId="6" borderId="0" xfId="0" applyNumberFormat="1" applyFont="1" applyFill="1" applyProtection="1"/>
    <xf numFmtId="0" fontId="28" fillId="6" borderId="0" xfId="0" applyFont="1" applyFill="1" applyAlignment="1" applyProtection="1">
      <alignment horizontal="left"/>
    </xf>
    <xf numFmtId="0" fontId="27" fillId="6" borderId="0" xfId="0" applyFont="1" applyFill="1" applyAlignment="1" applyProtection="1">
      <alignment horizontal="left"/>
    </xf>
    <xf numFmtId="0" fontId="28" fillId="6" borderId="0" xfId="0" applyFont="1" applyFill="1" applyBorder="1" applyProtection="1"/>
    <xf numFmtId="0" fontId="28" fillId="6" borderId="0" xfId="0" applyFont="1" applyFill="1" applyProtection="1"/>
    <xf numFmtId="0" fontId="0" fillId="6" borderId="0" xfId="0" applyFill="1" applyProtection="1"/>
    <xf numFmtId="49" fontId="32" fillId="6" borderId="0" xfId="0" applyNumberFormat="1" applyFont="1" applyFill="1" applyProtection="1"/>
    <xf numFmtId="3" fontId="24" fillId="6" borderId="28" xfId="0" applyNumberFormat="1" applyFont="1" applyFill="1" applyBorder="1" applyProtection="1">
      <protection locked="0"/>
    </xf>
    <xf numFmtId="3" fontId="24" fillId="6" borderId="14" xfId="0" applyNumberFormat="1" applyFont="1" applyFill="1" applyBorder="1" applyProtection="1">
      <protection locked="0"/>
    </xf>
    <xf numFmtId="3" fontId="24" fillId="6" borderId="18" xfId="0" applyNumberFormat="1" applyFont="1" applyFill="1" applyBorder="1" applyProtection="1">
      <protection locked="0"/>
    </xf>
    <xf numFmtId="49" fontId="23" fillId="6" borderId="22" xfId="0" applyNumberFormat="1" applyFont="1" applyFill="1" applyBorder="1" applyAlignment="1" applyProtection="1">
      <alignment wrapText="1"/>
    </xf>
    <xf numFmtId="49" fontId="26" fillId="6" borderId="22" xfId="0" applyNumberFormat="1" applyFont="1" applyFill="1" applyBorder="1" applyAlignment="1" applyProtection="1">
      <alignment wrapText="1"/>
    </xf>
    <xf numFmtId="49" fontId="26" fillId="6" borderId="22" xfId="0" applyNumberFormat="1" applyFont="1" applyFill="1" applyBorder="1" applyProtection="1"/>
    <xf numFmtId="49" fontId="33" fillId="6" borderId="22" xfId="0" applyNumberFormat="1" applyFont="1" applyFill="1" applyBorder="1" applyAlignment="1" applyProtection="1">
      <alignment wrapText="1"/>
    </xf>
    <xf numFmtId="3" fontId="4" fillId="0" borderId="28" xfId="0" applyNumberFormat="1" applyFont="1" applyFill="1" applyBorder="1" applyProtection="1">
      <protection locked="0"/>
    </xf>
    <xf numFmtId="3" fontId="4" fillId="0" borderId="28" xfId="0" applyNumberFormat="1" applyFont="1" applyFill="1" applyBorder="1" applyAlignment="1" applyProtection="1">
      <protection locked="0"/>
    </xf>
    <xf numFmtId="3" fontId="4" fillId="2" borderId="19" xfId="0" applyNumberFormat="1" applyFont="1" applyFill="1" applyBorder="1" applyProtection="1"/>
    <xf numFmtId="3" fontId="46" fillId="5" borderId="34" xfId="0" applyNumberFormat="1" applyFont="1" applyFill="1" applyBorder="1" applyProtection="1"/>
    <xf numFmtId="49" fontId="23" fillId="4" borderId="0" xfId="0" applyNumberFormat="1" applyFont="1" applyFill="1" applyBorder="1" applyProtection="1"/>
    <xf numFmtId="49" fontId="24" fillId="4" borderId="0" xfId="0" applyNumberFormat="1" applyFont="1" applyFill="1" applyBorder="1" applyProtection="1"/>
    <xf numFmtId="49" fontId="32" fillId="4" borderId="22" xfId="0" applyNumberFormat="1" applyFont="1" applyFill="1" applyBorder="1" applyProtection="1"/>
    <xf numFmtId="49" fontId="32" fillId="4" borderId="31" xfId="0" applyNumberFormat="1" applyFont="1" applyFill="1" applyBorder="1" applyProtection="1"/>
    <xf numFmtId="3" fontId="49" fillId="0" borderId="14" xfId="0" applyNumberFormat="1" applyFont="1" applyFill="1" applyBorder="1" applyProtection="1"/>
    <xf numFmtId="3" fontId="49" fillId="0" borderId="24" xfId="0" applyNumberFormat="1" applyFont="1" applyFill="1" applyBorder="1" applyProtection="1"/>
    <xf numFmtId="49" fontId="23" fillId="7" borderId="18" xfId="0" applyNumberFormat="1" applyFont="1" applyFill="1" applyBorder="1" applyAlignment="1" applyProtection="1"/>
    <xf numFmtId="49" fontId="23" fillId="2" borderId="18" xfId="0" applyNumberFormat="1" applyFont="1" applyFill="1" applyBorder="1" applyAlignment="1" applyProtection="1"/>
    <xf numFmtId="3" fontId="23" fillId="2" borderId="28" xfId="0" applyNumberFormat="1" applyFont="1" applyFill="1" applyBorder="1" applyProtection="1"/>
    <xf numFmtId="49" fontId="24" fillId="7" borderId="9" xfId="0" applyNumberFormat="1" applyFont="1" applyFill="1" applyBorder="1" applyAlignment="1" applyProtection="1"/>
    <xf numFmtId="0" fontId="0" fillId="0" borderId="0" xfId="0" applyBorder="1" applyProtection="1"/>
    <xf numFmtId="3" fontId="0" fillId="0" borderId="0" xfId="0" applyNumberFormat="1" applyAlignment="1" applyProtection="1">
      <alignment horizontal="center"/>
    </xf>
    <xf numFmtId="0" fontId="7" fillId="0" borderId="0" xfId="0" applyFont="1" applyProtection="1"/>
    <xf numFmtId="0" fontId="7" fillId="0" borderId="0" xfId="0" applyFont="1" applyFill="1" applyProtection="1"/>
    <xf numFmtId="0" fontId="6" fillId="0" borderId="0" xfId="0" applyFont="1" applyFill="1" applyProtection="1"/>
    <xf numFmtId="0" fontId="4" fillId="2" borderId="6" xfId="0" applyFont="1" applyFill="1" applyBorder="1" applyProtection="1"/>
    <xf numFmtId="0" fontId="4" fillId="0" borderId="0" xfId="0" applyFont="1" applyProtection="1"/>
    <xf numFmtId="3" fontId="4" fillId="5" borderId="0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0" fontId="24" fillId="5" borderId="0" xfId="0" applyFont="1" applyFill="1" applyBorder="1" applyProtection="1"/>
    <xf numFmtId="0" fontId="24" fillId="0" borderId="0" xfId="0" applyFont="1" applyBorder="1" applyProtection="1"/>
    <xf numFmtId="0" fontId="24" fillId="0" borderId="0" xfId="0" applyFont="1" applyProtection="1"/>
    <xf numFmtId="0" fontId="23" fillId="5" borderId="0" xfId="0" applyFont="1" applyFill="1" applyBorder="1" applyAlignment="1" applyProtection="1">
      <alignment horizontal="centerContinuous"/>
    </xf>
    <xf numFmtId="0" fontId="23" fillId="0" borderId="0" xfId="0" applyFont="1" applyBorder="1" applyAlignment="1" applyProtection="1">
      <alignment horizontal="centerContinuous"/>
    </xf>
    <xf numFmtId="0" fontId="24" fillId="5" borderId="0" xfId="0" applyFont="1" applyFill="1" applyBorder="1" applyAlignment="1" applyProtection="1">
      <alignment horizontal="left"/>
    </xf>
    <xf numFmtId="0" fontId="24" fillId="0" borderId="0" xfId="0" applyFont="1" applyBorder="1" applyAlignment="1" applyProtection="1">
      <alignment horizontal="left"/>
    </xf>
    <xf numFmtId="0" fontId="28" fillId="5" borderId="0" xfId="0" applyFont="1" applyFill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Protection="1"/>
    <xf numFmtId="0" fontId="28" fillId="0" borderId="0" xfId="0" applyFont="1" applyAlignment="1" applyProtection="1">
      <alignment horizontal="left"/>
    </xf>
    <xf numFmtId="0" fontId="27" fillId="0" borderId="0" xfId="0" applyFont="1" applyAlignment="1" applyProtection="1">
      <alignment horizontal="left"/>
    </xf>
    <xf numFmtId="0" fontId="28" fillId="0" borderId="0" xfId="0" applyFont="1" applyBorder="1" applyProtection="1"/>
    <xf numFmtId="0" fontId="28" fillId="5" borderId="0" xfId="0" applyFont="1" applyFill="1" applyBorder="1" applyProtection="1"/>
    <xf numFmtId="0" fontId="28" fillId="5" borderId="0" xfId="0" applyFont="1" applyFill="1" applyProtection="1"/>
    <xf numFmtId="0" fontId="27" fillId="5" borderId="0" xfId="0" applyFont="1" applyFill="1" applyAlignment="1" applyProtection="1">
      <alignment horizontal="left"/>
    </xf>
    <xf numFmtId="0" fontId="0" fillId="0" borderId="0" xfId="0" applyFill="1" applyProtection="1"/>
    <xf numFmtId="3" fontId="6" fillId="2" borderId="0" xfId="0" applyNumberFormat="1" applyFont="1" applyFill="1" applyBorder="1" applyAlignment="1" applyProtection="1">
      <alignment horizontal="center"/>
    </xf>
    <xf numFmtId="0" fontId="28" fillId="2" borderId="0" xfId="0" applyFont="1" applyFill="1" applyBorder="1" applyProtection="1"/>
    <xf numFmtId="3" fontId="52" fillId="7" borderId="14" xfId="0" applyNumberFormat="1" applyFont="1" applyFill="1" applyBorder="1" applyProtection="1"/>
    <xf numFmtId="0" fontId="51" fillId="2" borderId="19" xfId="0" applyFont="1" applyFill="1" applyBorder="1" applyAlignment="1" applyProtection="1"/>
    <xf numFmtId="0" fontId="51" fillId="2" borderId="17" xfId="0" applyFont="1" applyFill="1" applyBorder="1" applyAlignment="1" applyProtection="1"/>
    <xf numFmtId="0" fontId="51" fillId="7" borderId="19" xfId="0" applyFont="1" applyFill="1" applyBorder="1" applyAlignment="1" applyProtection="1"/>
    <xf numFmtId="0" fontId="51" fillId="7" borderId="17" xfId="0" applyFont="1" applyFill="1" applyBorder="1" applyAlignment="1" applyProtection="1"/>
    <xf numFmtId="0" fontId="0" fillId="2" borderId="5" xfId="0" applyFill="1" applyBorder="1" applyProtection="1"/>
    <xf numFmtId="164" fontId="6" fillId="2" borderId="6" xfId="0" applyNumberFormat="1" applyFont="1" applyFill="1" applyBorder="1" applyAlignment="1" applyProtection="1"/>
    <xf numFmtId="164" fontId="6" fillId="2" borderId="6" xfId="0" applyNumberFormat="1" applyFont="1" applyFill="1" applyBorder="1" applyProtection="1"/>
    <xf numFmtId="3" fontId="4" fillId="2" borderId="28" xfId="0" applyNumberFormat="1" applyFont="1" applyFill="1" applyBorder="1" applyProtection="1"/>
    <xf numFmtId="3" fontId="0" fillId="5" borderId="6" xfId="0" applyNumberFormat="1" applyFill="1" applyBorder="1" applyAlignment="1" applyProtection="1"/>
    <xf numFmtId="3" fontId="4" fillId="0" borderId="14" xfId="0" applyNumberFormat="1" applyFont="1" applyFill="1" applyBorder="1" applyProtection="1">
      <protection locked="0"/>
    </xf>
    <xf numFmtId="0" fontId="0" fillId="5" borderId="0" xfId="0" applyFill="1" applyBorder="1" applyProtection="1"/>
    <xf numFmtId="3" fontId="4" fillId="5" borderId="0" xfId="0" applyNumberFormat="1" applyFont="1" applyFill="1" applyBorder="1" applyProtection="1"/>
    <xf numFmtId="0" fontId="0" fillId="5" borderId="6" xfId="0" applyFill="1" applyBorder="1" applyAlignment="1" applyProtection="1"/>
    <xf numFmtId="3" fontId="4" fillId="2" borderId="31" xfId="0" applyNumberFormat="1" applyFont="1" applyFill="1" applyBorder="1" applyAlignment="1" applyProtection="1"/>
    <xf numFmtId="0" fontId="0" fillId="2" borderId="0" xfId="0" applyFill="1" applyBorder="1" applyProtection="1"/>
    <xf numFmtId="0" fontId="6" fillId="2" borderId="14" xfId="0" applyFont="1" applyFill="1" applyBorder="1" applyAlignment="1" applyProtection="1">
      <alignment horizontal="center" wrapText="1"/>
    </xf>
    <xf numFmtId="3" fontId="19" fillId="2" borderId="5" xfId="0" applyNumberFormat="1" applyFont="1" applyFill="1" applyBorder="1" applyAlignment="1" applyProtection="1">
      <alignment wrapText="1"/>
    </xf>
    <xf numFmtId="3" fontId="6" fillId="0" borderId="10" xfId="0" applyNumberFormat="1" applyFont="1" applyBorder="1" applyAlignment="1" applyProtection="1">
      <protection locked="0"/>
    </xf>
    <xf numFmtId="3" fontId="0" fillId="2" borderId="6" xfId="0" applyNumberFormat="1" applyFill="1" applyBorder="1" applyAlignment="1" applyProtection="1"/>
    <xf numFmtId="3" fontId="0" fillId="2" borderId="6" xfId="0" applyNumberFormat="1" applyFont="1" applyFill="1" applyBorder="1" applyAlignment="1" applyProtection="1"/>
    <xf numFmtId="3" fontId="6" fillId="2" borderId="14" xfId="0" applyNumberFormat="1" applyFont="1" applyFill="1" applyBorder="1" applyAlignment="1" applyProtection="1">
      <alignment horizontal="center"/>
    </xf>
    <xf numFmtId="3" fontId="8" fillId="2" borderId="25" xfId="0" applyNumberFormat="1" applyFont="1" applyFill="1" applyBorder="1" applyAlignment="1" applyProtection="1"/>
    <xf numFmtId="3" fontId="8" fillId="2" borderId="25" xfId="0" applyNumberFormat="1" applyFont="1" applyFill="1" applyBorder="1" applyProtection="1"/>
    <xf numFmtId="3" fontId="8" fillId="2" borderId="14" xfId="0" applyNumberFormat="1" applyFont="1" applyFill="1" applyBorder="1" applyAlignment="1" applyProtection="1"/>
    <xf numFmtId="3" fontId="8" fillId="2" borderId="14" xfId="0" applyNumberFormat="1" applyFont="1" applyFill="1" applyBorder="1" applyProtection="1"/>
    <xf numFmtId="3" fontId="4" fillId="2" borderId="14" xfId="0" applyNumberFormat="1" applyFont="1" applyFill="1" applyBorder="1" applyAlignment="1" applyProtection="1"/>
    <xf numFmtId="3" fontId="4" fillId="0" borderId="11" xfId="0" applyNumberFormat="1" applyFont="1" applyBorder="1" applyProtection="1">
      <protection locked="0"/>
    </xf>
    <xf numFmtId="3" fontId="4" fillId="0" borderId="18" xfId="0" applyNumberFormat="1" applyFont="1" applyBorder="1" applyAlignment="1" applyProtection="1">
      <protection locked="0"/>
    </xf>
    <xf numFmtId="3" fontId="4" fillId="0" borderId="11" xfId="0" applyNumberFormat="1" applyFont="1" applyBorder="1" applyAlignment="1" applyProtection="1">
      <protection locked="0"/>
    </xf>
    <xf numFmtId="3" fontId="4" fillId="2" borderId="10" xfId="0" applyNumberFormat="1" applyFont="1" applyFill="1" applyBorder="1" applyAlignment="1" applyProtection="1"/>
    <xf numFmtId="0" fontId="0" fillId="2" borderId="6" xfId="0" applyFont="1" applyFill="1" applyBorder="1" applyAlignment="1" applyProtection="1"/>
    <xf numFmtId="3" fontId="8" fillId="2" borderId="6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4" xfId="0" applyNumberFormat="1" applyFont="1" applyFill="1" applyBorder="1" applyAlignment="1" applyProtection="1"/>
    <xf numFmtId="3" fontId="4" fillId="2" borderId="11" xfId="0" applyNumberFormat="1" applyFont="1" applyFill="1" applyBorder="1" applyAlignment="1" applyProtection="1"/>
    <xf numFmtId="0" fontId="6" fillId="2" borderId="31" xfId="0" applyFont="1" applyFill="1" applyBorder="1" applyAlignment="1" applyProtection="1"/>
    <xf numFmtId="3" fontId="6" fillId="2" borderId="14" xfId="0" applyNumberFormat="1" applyFont="1" applyFill="1" applyBorder="1" applyAlignment="1" applyProtection="1">
      <alignment horizontal="center" wrapText="1"/>
    </xf>
    <xf numFmtId="0" fontId="0" fillId="5" borderId="0" xfId="0" applyFill="1" applyProtection="1"/>
    <xf numFmtId="3" fontId="7" fillId="5" borderId="0" xfId="0" applyNumberFormat="1" applyFont="1" applyFill="1" applyBorder="1" applyProtection="1"/>
    <xf numFmtId="3" fontId="0" fillId="5" borderId="0" xfId="0" applyNumberFormat="1" applyFill="1" applyBorder="1" applyProtection="1"/>
    <xf numFmtId="0" fontId="0" fillId="2" borderId="19" xfId="0" applyFill="1" applyBorder="1" applyAlignment="1" applyProtection="1"/>
    <xf numFmtId="0" fontId="2" fillId="2" borderId="0" xfId="0" applyFont="1" applyFill="1" applyBorder="1" applyAlignment="1" applyProtection="1"/>
    <xf numFmtId="0" fontId="0" fillId="2" borderId="31" xfId="0" applyFill="1" applyBorder="1" applyAlignment="1" applyProtection="1">
      <alignment horizontal="center"/>
    </xf>
    <xf numFmtId="3" fontId="4" fillId="2" borderId="31" xfId="0" applyNumberFormat="1" applyFont="1" applyFill="1" applyBorder="1" applyProtection="1"/>
    <xf numFmtId="3" fontId="6" fillId="2" borderId="31" xfId="0" applyNumberFormat="1" applyFont="1" applyFill="1" applyBorder="1" applyAlignment="1" applyProtection="1"/>
    <xf numFmtId="3" fontId="0" fillId="2" borderId="0" xfId="0" applyNumberFormat="1" applyFill="1" applyBorder="1" applyProtection="1"/>
    <xf numFmtId="3" fontId="6" fillId="0" borderId="11" xfId="0" applyNumberFormat="1" applyFont="1" applyBorder="1" applyAlignment="1" applyProtection="1">
      <protection locked="0"/>
    </xf>
    <xf numFmtId="0" fontId="0" fillId="2" borderId="31" xfId="0" applyFill="1" applyBorder="1" applyAlignment="1" applyProtection="1"/>
    <xf numFmtId="3" fontId="7" fillId="0" borderId="0" xfId="0" applyNumberFormat="1" applyFont="1" applyProtection="1"/>
    <xf numFmtId="3" fontId="0" fillId="0" borderId="0" xfId="0" applyNumberFormat="1" applyProtection="1"/>
    <xf numFmtId="0" fontId="0" fillId="2" borderId="6" xfId="0" applyFill="1" applyBorder="1" applyProtection="1"/>
    <xf numFmtId="0" fontId="0" fillId="5" borderId="4" xfId="0" applyFill="1" applyBorder="1" applyAlignment="1" applyProtection="1"/>
    <xf numFmtId="0" fontId="0" fillId="5" borderId="3" xfId="0" applyFill="1" applyBorder="1" applyProtection="1"/>
    <xf numFmtId="0" fontId="38" fillId="2" borderId="21" xfId="0" applyFont="1" applyFill="1" applyBorder="1" applyAlignment="1" applyProtection="1">
      <alignment horizontal="centerContinuous"/>
    </xf>
    <xf numFmtId="0" fontId="37" fillId="2" borderId="0" xfId="0" applyFont="1" applyFill="1" applyBorder="1" applyAlignment="1" applyProtection="1">
      <alignment horizontal="center"/>
    </xf>
    <xf numFmtId="0" fontId="38" fillId="2" borderId="6" xfId="0" applyFont="1" applyFill="1" applyBorder="1" applyAlignment="1" applyProtection="1">
      <alignment horizontal="centerContinuous"/>
    </xf>
    <xf numFmtId="0" fontId="24" fillId="2" borderId="5" xfId="0" applyFont="1" applyFill="1" applyBorder="1" applyAlignment="1" applyProtection="1">
      <alignment horizontal="left"/>
    </xf>
    <xf numFmtId="0" fontId="24" fillId="2" borderId="0" xfId="0" applyFont="1" applyFill="1" applyBorder="1" applyAlignment="1" applyProtection="1">
      <alignment horizontal="left"/>
    </xf>
    <xf numFmtId="0" fontId="23" fillId="2" borderId="6" xfId="0" applyFont="1" applyFill="1" applyBorder="1" applyAlignment="1" applyProtection="1">
      <alignment horizontal="centerContinuous"/>
    </xf>
    <xf numFmtId="0" fontId="24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center"/>
    </xf>
    <xf numFmtId="0" fontId="29" fillId="2" borderId="19" xfId="0" applyFont="1" applyFill="1" applyBorder="1" applyAlignment="1" applyProtection="1">
      <alignment horizontal="left"/>
    </xf>
    <xf numFmtId="0" fontId="29" fillId="2" borderId="19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3" fontId="0" fillId="2" borderId="20" xfId="0" applyNumberFormat="1" applyFill="1" applyBorder="1" applyAlignment="1" applyProtection="1"/>
    <xf numFmtId="3" fontId="8" fillId="2" borderId="10" xfId="0" applyNumberFormat="1" applyFont="1" applyFill="1" applyBorder="1" applyAlignment="1" applyProtection="1"/>
    <xf numFmtId="3" fontId="8" fillId="2" borderId="0" xfId="0" applyNumberFormat="1" applyFont="1" applyFill="1" applyBorder="1" applyProtection="1"/>
    <xf numFmtId="0" fontId="0" fillId="6" borderId="0" xfId="0" applyFill="1" applyBorder="1" applyProtection="1"/>
    <xf numFmtId="0" fontId="25" fillId="2" borderId="0" xfId="0" applyFont="1" applyFill="1" applyBorder="1" applyAlignment="1" applyProtection="1">
      <alignment horizontal="left"/>
    </xf>
    <xf numFmtId="0" fontId="24" fillId="2" borderId="6" xfId="0" applyFont="1" applyFill="1" applyBorder="1" applyProtection="1"/>
    <xf numFmtId="0" fontId="29" fillId="2" borderId="16" xfId="0" applyFont="1" applyFill="1" applyBorder="1" applyAlignment="1" applyProtection="1">
      <alignment horizontal="left"/>
    </xf>
    <xf numFmtId="0" fontId="24" fillId="6" borderId="0" xfId="0" applyFont="1" applyFill="1" applyBorder="1" applyAlignment="1" applyProtection="1">
      <alignment horizontal="left" wrapText="1"/>
    </xf>
    <xf numFmtId="0" fontId="25" fillId="6" borderId="0" xfId="0" applyFont="1" applyFill="1" applyAlignment="1" applyProtection="1"/>
    <xf numFmtId="0" fontId="23" fillId="6" borderId="0" xfId="0" applyFont="1" applyFill="1" applyBorder="1" applyAlignment="1" applyProtection="1">
      <alignment horizontal="centerContinuous"/>
    </xf>
    <xf numFmtId="3" fontId="13" fillId="2" borderId="5" xfId="0" applyNumberFormat="1" applyFont="1" applyFill="1" applyBorder="1" applyAlignment="1" applyProtection="1">
      <alignment wrapText="1"/>
    </xf>
    <xf numFmtId="3" fontId="10" fillId="2" borderId="0" xfId="0" applyNumberFormat="1" applyFont="1" applyFill="1" applyBorder="1" applyAlignment="1" applyProtection="1">
      <alignment horizontal="center" wrapText="1"/>
    </xf>
    <xf numFmtId="0" fontId="37" fillId="2" borderId="21" xfId="0" applyFont="1" applyFill="1" applyBorder="1" applyProtection="1"/>
    <xf numFmtId="0" fontId="37" fillId="2" borderId="6" xfId="0" applyFont="1" applyFill="1" applyBorder="1" applyProtection="1"/>
    <xf numFmtId="0" fontId="37" fillId="2" borderId="0" xfId="0" applyFont="1" applyFill="1" applyBorder="1" applyProtection="1"/>
    <xf numFmtId="0" fontId="38" fillId="2" borderId="0" xfId="0" applyFont="1" applyFill="1" applyBorder="1" applyAlignment="1" applyProtection="1">
      <alignment horizontal="left"/>
    </xf>
    <xf numFmtId="0" fontId="25" fillId="6" borderId="0" xfId="0" applyFont="1" applyFill="1" applyBorder="1" applyAlignment="1" applyProtection="1"/>
    <xf numFmtId="0" fontId="35" fillId="2" borderId="0" xfId="1" applyFont="1" applyFill="1" applyBorder="1" applyAlignment="1" applyProtection="1"/>
    <xf numFmtId="0" fontId="0" fillId="2" borderId="27" xfId="0" applyFill="1" applyBorder="1" applyAlignment="1" applyProtection="1"/>
    <xf numFmtId="3" fontId="4" fillId="0" borderId="0" xfId="0" applyNumberFormat="1" applyFont="1" applyProtection="1"/>
    <xf numFmtId="3" fontId="4" fillId="2" borderId="30" xfId="0" applyNumberFormat="1" applyFont="1" applyFill="1" applyBorder="1" applyProtection="1"/>
    <xf numFmtId="3" fontId="8" fillId="2" borderId="0" xfId="0" applyNumberFormat="1" applyFont="1" applyFill="1" applyBorder="1" applyAlignment="1" applyProtection="1"/>
    <xf numFmtId="3" fontId="4" fillId="2" borderId="19" xfId="0" applyNumberFormat="1" applyFont="1" applyFill="1" applyBorder="1" applyAlignment="1" applyProtection="1"/>
    <xf numFmtId="0" fontId="7" fillId="2" borderId="19" xfId="0" applyFont="1" applyFill="1" applyBorder="1" applyAlignment="1" applyProtection="1"/>
    <xf numFmtId="0" fontId="7" fillId="2" borderId="20" xfId="0" applyFont="1" applyFill="1" applyBorder="1" applyAlignment="1" applyProtection="1"/>
    <xf numFmtId="3" fontId="7" fillId="2" borderId="16" xfId="0" applyNumberFormat="1" applyFont="1" applyFill="1" applyBorder="1" applyAlignment="1" applyProtection="1"/>
    <xf numFmtId="3" fontId="0" fillId="2" borderId="6" xfId="0" applyNumberFormat="1" applyFill="1" applyBorder="1" applyProtection="1"/>
    <xf numFmtId="3" fontId="7" fillId="2" borderId="5" xfId="0" applyNumberFormat="1" applyFont="1" applyFill="1" applyBorder="1" applyProtection="1"/>
    <xf numFmtId="3" fontId="7" fillId="2" borderId="0" xfId="0" applyNumberFormat="1" applyFont="1" applyFill="1" applyBorder="1" applyProtection="1"/>
    <xf numFmtId="3" fontId="7" fillId="2" borderId="19" xfId="0" applyNumberFormat="1" applyFont="1" applyFill="1" applyBorder="1" applyProtection="1"/>
    <xf numFmtId="3" fontId="0" fillId="2" borderId="44" xfId="0" applyNumberFormat="1" applyFill="1" applyBorder="1" applyProtection="1"/>
    <xf numFmtId="3" fontId="0" fillId="2" borderId="19" xfId="0" applyNumberFormat="1" applyFill="1" applyBorder="1" applyProtection="1"/>
    <xf numFmtId="3" fontId="0" fillId="0" borderId="0" xfId="0" applyNumberFormat="1" applyBorder="1" applyProtection="1"/>
    <xf numFmtId="0" fontId="22" fillId="6" borderId="0" xfId="0" applyFont="1" applyFill="1" applyBorder="1" applyAlignment="1" applyProtection="1"/>
    <xf numFmtId="3" fontId="0" fillId="2" borderId="44" xfId="0" applyNumberFormat="1" applyFill="1" applyBorder="1" applyAlignment="1" applyProtection="1"/>
    <xf numFmtId="0" fontId="6" fillId="2" borderId="25" xfId="0" applyFont="1" applyFill="1" applyBorder="1" applyProtection="1"/>
    <xf numFmtId="3" fontId="4" fillId="2" borderId="9" xfId="0" applyNumberFormat="1" applyFont="1" applyFill="1" applyBorder="1" applyAlignment="1" applyProtection="1"/>
    <xf numFmtId="0" fontId="0" fillId="0" borderId="0" xfId="0" applyProtection="1"/>
    <xf numFmtId="3" fontId="23" fillId="7" borderId="45" xfId="0" applyNumberFormat="1" applyFont="1" applyFill="1" applyBorder="1" applyProtection="1"/>
    <xf numFmtId="49" fontId="32" fillId="3" borderId="0" xfId="0" applyNumberFormat="1" applyFont="1" applyFill="1" applyBorder="1" applyProtection="1"/>
    <xf numFmtId="49" fontId="24" fillId="0" borderId="28" xfId="0" applyNumberFormat="1" applyFont="1" applyFill="1" applyBorder="1" applyProtection="1">
      <protection locked="0"/>
    </xf>
    <xf numFmtId="49" fontId="24" fillId="0" borderId="14" xfId="0" applyNumberFormat="1" applyFont="1" applyFill="1" applyBorder="1" applyProtection="1">
      <protection locked="0"/>
    </xf>
    <xf numFmtId="49" fontId="24" fillId="0" borderId="22" xfId="0" applyNumberFormat="1" applyFont="1" applyFill="1" applyBorder="1" applyProtection="1">
      <protection locked="0"/>
    </xf>
    <xf numFmtId="49" fontId="50" fillId="3" borderId="0" xfId="0" applyNumberFormat="1" applyFont="1" applyFill="1" applyBorder="1" applyProtection="1"/>
    <xf numFmtId="3" fontId="49" fillId="0" borderId="31" xfId="0" applyNumberFormat="1" applyFont="1" applyFill="1" applyBorder="1" applyProtection="1"/>
    <xf numFmtId="3" fontId="49" fillId="0" borderId="22" xfId="0" applyNumberFormat="1" applyFont="1" applyFill="1" applyBorder="1" applyProtection="1"/>
    <xf numFmtId="49" fontId="24" fillId="0" borderId="18" xfId="0" applyNumberFormat="1" applyFont="1" applyFill="1" applyBorder="1" applyProtection="1">
      <protection locked="0"/>
    </xf>
    <xf numFmtId="49" fontId="24" fillId="0" borderId="31" xfId="0" applyNumberFormat="1" applyFont="1" applyFill="1" applyBorder="1" applyProtection="1">
      <protection locked="0"/>
    </xf>
    <xf numFmtId="0" fontId="29" fillId="2" borderId="0" xfId="0" applyFont="1" applyFill="1" applyBorder="1" applyProtection="1"/>
    <xf numFmtId="0" fontId="29" fillId="2" borderId="0" xfId="0" applyFont="1" applyFill="1" applyBorder="1" applyAlignment="1" applyProtection="1">
      <alignment horizontal="center"/>
    </xf>
    <xf numFmtId="0" fontId="29" fillId="2" borderId="6" xfId="0" applyFont="1" applyFill="1" applyBorder="1" applyProtection="1"/>
    <xf numFmtId="0" fontId="29" fillId="2" borderId="5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left"/>
    </xf>
    <xf numFmtId="0" fontId="29" fillId="2" borderId="5" xfId="0" applyFont="1" applyFill="1" applyBorder="1" applyProtection="1"/>
    <xf numFmtId="49" fontId="24" fillId="0" borderId="21" xfId="0" applyNumberFormat="1" applyFont="1" applyFill="1" applyBorder="1" applyProtection="1">
      <protection locked="0"/>
    </xf>
    <xf numFmtId="49" fontId="23" fillId="0" borderId="22" xfId="0" applyNumberFormat="1" applyFont="1" applyFill="1" applyBorder="1" applyProtection="1">
      <protection locked="0"/>
    </xf>
    <xf numFmtId="49" fontId="24" fillId="0" borderId="27" xfId="0" applyNumberFormat="1" applyFont="1" applyFill="1" applyBorder="1" applyProtection="1">
      <protection locked="0"/>
    </xf>
    <xf numFmtId="0" fontId="24" fillId="2" borderId="16" xfId="0" applyFont="1" applyFill="1" applyBorder="1" applyAlignment="1" applyProtection="1">
      <alignment horizontal="left"/>
    </xf>
    <xf numFmtId="0" fontId="24" fillId="2" borderId="19" xfId="0" applyFont="1" applyFill="1" applyBorder="1" applyAlignment="1" applyProtection="1">
      <alignment horizontal="left"/>
    </xf>
    <xf numFmtId="0" fontId="23" fillId="2" borderId="20" xfId="0" applyFont="1" applyFill="1" applyBorder="1" applyAlignment="1" applyProtection="1">
      <alignment horizontal="centerContinuous"/>
    </xf>
    <xf numFmtId="3" fontId="6" fillId="2" borderId="18" xfId="0" applyNumberFormat="1" applyFont="1" applyFill="1" applyBorder="1" applyAlignment="1" applyProtection="1"/>
    <xf numFmtId="3" fontId="10" fillId="0" borderId="46" xfId="0" applyNumberFormat="1" applyFont="1" applyFill="1" applyBorder="1" applyAlignment="1" applyProtection="1">
      <protection locked="0"/>
    </xf>
    <xf numFmtId="3" fontId="6" fillId="2" borderId="17" xfId="0" applyNumberFormat="1" applyFont="1" applyFill="1" applyBorder="1" applyAlignment="1" applyProtection="1">
      <alignment horizontal="right"/>
    </xf>
    <xf numFmtId="3" fontId="10" fillId="0" borderId="46" xfId="0" applyNumberFormat="1" applyFont="1" applyBorder="1" applyAlignment="1" applyProtection="1">
      <protection locked="0"/>
    </xf>
    <xf numFmtId="49" fontId="24" fillId="8" borderId="0" xfId="0" applyNumberFormat="1" applyFont="1" applyFill="1" applyProtection="1"/>
    <xf numFmtId="49" fontId="23" fillId="8" borderId="0" xfId="0" applyNumberFormat="1" applyFont="1" applyFill="1" applyProtection="1"/>
    <xf numFmtId="3" fontId="24" fillId="7" borderId="22" xfId="0" applyNumberFormat="1" applyFont="1" applyFill="1" applyBorder="1" applyProtection="1"/>
    <xf numFmtId="3" fontId="24" fillId="0" borderId="18" xfId="0" applyNumberFormat="1" applyFont="1" applyFill="1" applyBorder="1" applyProtection="1">
      <protection locked="0"/>
    </xf>
    <xf numFmtId="3" fontId="24" fillId="0" borderId="11" xfId="0" applyNumberFormat="1" applyFont="1" applyFill="1" applyBorder="1" applyProtection="1">
      <protection locked="0"/>
    </xf>
    <xf numFmtId="49" fontId="24" fillId="3" borderId="18" xfId="0" applyNumberFormat="1" applyFont="1" applyFill="1" applyBorder="1" applyProtection="1"/>
    <xf numFmtId="49" fontId="24" fillId="3" borderId="19" xfId="0" applyNumberFormat="1" applyFont="1" applyFill="1" applyBorder="1" applyProtection="1"/>
    <xf numFmtId="3" fontId="24" fillId="3" borderId="0" xfId="0" applyNumberFormat="1" applyFont="1" applyFill="1" applyBorder="1" applyProtection="1"/>
    <xf numFmtId="49" fontId="24" fillId="7" borderId="18" xfId="0" applyNumberFormat="1" applyFont="1" applyFill="1" applyBorder="1" applyProtection="1"/>
    <xf numFmtId="49" fontId="24" fillId="7" borderId="19" xfId="0" applyNumberFormat="1" applyFont="1" applyFill="1" applyBorder="1" applyProtection="1"/>
    <xf numFmtId="49" fontId="23" fillId="7" borderId="19" xfId="0" applyNumberFormat="1" applyFont="1" applyFill="1" applyBorder="1" applyProtection="1"/>
    <xf numFmtId="3" fontId="23" fillId="7" borderId="42" xfId="0" applyNumberFormat="1" applyFont="1" applyFill="1" applyBorder="1" applyProtection="1"/>
    <xf numFmtId="3" fontId="23" fillId="7" borderId="10" xfId="0" applyNumberFormat="1" applyFont="1" applyFill="1" applyBorder="1" applyProtection="1"/>
    <xf numFmtId="0" fontId="15" fillId="5" borderId="0" xfId="0" applyFont="1" applyFill="1" applyBorder="1" applyAlignment="1" applyProtection="1"/>
    <xf numFmtId="3" fontId="4" fillId="9" borderId="7" xfId="0" applyNumberFormat="1" applyFont="1" applyFill="1" applyBorder="1" applyAlignment="1" applyProtection="1"/>
    <xf numFmtId="0" fontId="4" fillId="9" borderId="29" xfId="0" applyFont="1" applyFill="1" applyBorder="1" applyAlignment="1" applyProtection="1"/>
    <xf numFmtId="0" fontId="0" fillId="2" borderId="20" xfId="0" applyFill="1" applyBorder="1" applyProtection="1"/>
    <xf numFmtId="0" fontId="6" fillId="2" borderId="14" xfId="0" applyFont="1" applyFill="1" applyBorder="1" applyAlignment="1" applyProtection="1">
      <alignment horizontal="center" vertical="center" wrapText="1"/>
    </xf>
    <xf numFmtId="3" fontId="0" fillId="9" borderId="0" xfId="0" applyNumberFormat="1" applyFill="1" applyBorder="1" applyProtection="1"/>
    <xf numFmtId="0" fontId="6" fillId="9" borderId="31" xfId="0" applyFont="1" applyFill="1" applyBorder="1" applyAlignment="1" applyProtection="1"/>
    <xf numFmtId="3" fontId="10" fillId="9" borderId="46" xfId="0" applyNumberFormat="1" applyFont="1" applyFill="1" applyBorder="1" applyAlignment="1" applyProtection="1">
      <alignment horizontal="right"/>
    </xf>
    <xf numFmtId="3" fontId="0" fillId="9" borderId="6" xfId="0" applyNumberFormat="1" applyFont="1" applyFill="1" applyBorder="1" applyAlignment="1" applyProtection="1"/>
    <xf numFmtId="3" fontId="0" fillId="0" borderId="46" xfId="0" applyNumberFormat="1" applyFill="1" applyBorder="1" applyAlignment="1" applyProtection="1">
      <alignment vertical="center"/>
      <protection locked="0"/>
    </xf>
    <xf numFmtId="0" fontId="7" fillId="0" borderId="28" xfId="0" applyFont="1" applyBorder="1" applyAlignment="1" applyProtection="1">
      <alignment vertical="center"/>
      <protection locked="0"/>
    </xf>
    <xf numFmtId="3" fontId="7" fillId="0" borderId="14" xfId="0" applyNumberFormat="1" applyFont="1" applyBorder="1" applyAlignment="1" applyProtection="1">
      <alignment vertical="center"/>
      <protection locked="0"/>
    </xf>
    <xf numFmtId="3" fontId="7" fillId="0" borderId="14" xfId="0" applyNumberFormat="1" applyFont="1" applyFill="1" applyBorder="1" applyAlignment="1" applyProtection="1">
      <alignment vertical="center"/>
      <protection locked="0"/>
    </xf>
    <xf numFmtId="0" fontId="7" fillId="0" borderId="14" xfId="0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7" fillId="0" borderId="46" xfId="0" applyFont="1" applyBorder="1" applyAlignment="1" applyProtection="1">
      <alignment vertical="center"/>
      <protection locked="0"/>
    </xf>
    <xf numFmtId="0" fontId="7" fillId="0" borderId="28" xfId="0" applyFont="1" applyFill="1" applyBorder="1" applyAlignment="1" applyProtection="1">
      <alignment vertical="center"/>
      <protection locked="0"/>
    </xf>
    <xf numFmtId="3" fontId="0" fillId="0" borderId="11" xfId="0" applyNumberFormat="1" applyFill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3" fontId="7" fillId="2" borderId="14" xfId="0" applyNumberFormat="1" applyFont="1" applyFill="1" applyBorder="1" applyAlignment="1" applyProtection="1">
      <alignment vertical="center"/>
    </xf>
    <xf numFmtId="164" fontId="7" fillId="0" borderId="14" xfId="0" applyNumberFormat="1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vertical="center"/>
    </xf>
    <xf numFmtId="0" fontId="0" fillId="2" borderId="47" xfId="0" applyFill="1" applyBorder="1" applyAlignment="1" applyProtection="1">
      <alignment vertical="center"/>
    </xf>
    <xf numFmtId="3" fontId="7" fillId="0" borderId="11" xfId="0" applyNumberFormat="1" applyFont="1" applyBorder="1" applyAlignment="1" applyProtection="1">
      <alignment vertical="center"/>
      <protection locked="0"/>
    </xf>
    <xf numFmtId="3" fontId="7" fillId="0" borderId="11" xfId="0" applyNumberFormat="1" applyFont="1" applyFill="1" applyBorder="1" applyAlignment="1" applyProtection="1">
      <alignment vertical="center"/>
      <protection locked="0"/>
    </xf>
    <xf numFmtId="3" fontId="7" fillId="0" borderId="46" xfId="0" applyNumberFormat="1" applyFont="1" applyFill="1" applyBorder="1" applyAlignment="1" applyProtection="1">
      <alignment vertical="center"/>
      <protection locked="0"/>
    </xf>
    <xf numFmtId="0" fontId="7" fillId="2" borderId="45" xfId="0" applyFont="1" applyFill="1" applyBorder="1" applyAlignment="1" applyProtection="1">
      <alignment vertical="center"/>
    </xf>
    <xf numFmtId="10" fontId="37" fillId="2" borderId="0" xfId="0" applyNumberFormat="1" applyFont="1" applyFill="1" applyBorder="1" applyAlignment="1" applyProtection="1">
      <alignment horizontal="right"/>
    </xf>
    <xf numFmtId="10" fontId="0" fillId="2" borderId="0" xfId="0" applyNumberFormat="1" applyFont="1" applyFill="1" applyBorder="1" applyAlignment="1" applyProtection="1">
      <alignment horizontal="right"/>
    </xf>
    <xf numFmtId="9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3" fontId="0" fillId="0" borderId="0" xfId="0" applyNumberFormat="1" applyFont="1" applyProtection="1"/>
    <xf numFmtId="3" fontId="0" fillId="5" borderId="0" xfId="0" applyNumberFormat="1" applyFont="1" applyFill="1" applyProtection="1"/>
    <xf numFmtId="10" fontId="0" fillId="2" borderId="19" xfId="0" applyNumberFormat="1" applyFont="1" applyFill="1" applyBorder="1" applyAlignment="1" applyProtection="1">
      <alignment horizontal="right"/>
    </xf>
    <xf numFmtId="3" fontId="7" fillId="5" borderId="0" xfId="0" applyNumberFormat="1" applyFont="1" applyFill="1" applyProtection="1"/>
    <xf numFmtId="0" fontId="24" fillId="5" borderId="0" xfId="0" applyFont="1" applyFill="1" applyProtection="1"/>
    <xf numFmtId="3" fontId="0" fillId="10" borderId="0" xfId="0" applyNumberFormat="1" applyFill="1" applyBorder="1" applyProtection="1"/>
    <xf numFmtId="0" fontId="6" fillId="10" borderId="31" xfId="0" applyFont="1" applyFill="1" applyBorder="1" applyAlignment="1" applyProtection="1"/>
    <xf numFmtId="3" fontId="10" fillId="10" borderId="46" xfId="0" applyNumberFormat="1" applyFont="1" applyFill="1" applyBorder="1" applyAlignment="1" applyProtection="1">
      <alignment horizontal="right"/>
    </xf>
    <xf numFmtId="3" fontId="0" fillId="10" borderId="6" xfId="0" applyNumberFormat="1" applyFont="1" applyFill="1" applyBorder="1" applyAlignment="1" applyProtection="1"/>
    <xf numFmtId="0" fontId="5" fillId="2" borderId="5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 wrapText="1"/>
    </xf>
    <xf numFmtId="3" fontId="4" fillId="2" borderId="0" xfId="0" applyNumberFormat="1" applyFont="1" applyFill="1" applyBorder="1" applyProtection="1"/>
    <xf numFmtId="3" fontId="4" fillId="2" borderId="25" xfId="0" applyNumberFormat="1" applyFont="1" applyFill="1" applyBorder="1" applyAlignment="1" applyProtection="1"/>
    <xf numFmtId="3" fontId="4" fillId="2" borderId="25" xfId="0" applyNumberFormat="1" applyFont="1" applyFill="1" applyBorder="1" applyProtection="1"/>
    <xf numFmtId="3" fontId="0" fillId="2" borderId="25" xfId="0" applyNumberFormat="1" applyFill="1" applyBorder="1" applyAlignment="1" applyProtection="1"/>
    <xf numFmtId="0" fontId="5" fillId="2" borderId="0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horizontal="center" vertical="center" wrapText="1"/>
    </xf>
    <xf numFmtId="3" fontId="5" fillId="2" borderId="14" xfId="0" applyNumberFormat="1" applyFont="1" applyFill="1" applyBorder="1" applyAlignment="1" applyProtection="1"/>
    <xf numFmtId="3" fontId="0" fillId="2" borderId="0" xfId="0" applyNumberFormat="1" applyFill="1" applyBorder="1" applyAlignment="1" applyProtection="1"/>
    <xf numFmtId="0" fontId="37" fillId="0" borderId="0" xfId="0" applyFont="1" applyBorder="1" applyProtection="1"/>
    <xf numFmtId="0" fontId="37" fillId="0" borderId="0" xfId="0" applyFont="1" applyProtection="1"/>
    <xf numFmtId="0" fontId="38" fillId="5" borderId="0" xfId="0" applyFont="1" applyFill="1" applyBorder="1" applyAlignment="1" applyProtection="1">
      <alignment horizontal="centerContinuous"/>
    </xf>
    <xf numFmtId="0" fontId="38" fillId="0" borderId="0" xfId="0" applyFont="1" applyBorder="1" applyAlignment="1" applyProtection="1">
      <alignment horizontal="centerContinuous"/>
    </xf>
    <xf numFmtId="0" fontId="37" fillId="5" borderId="0" xfId="0" applyFont="1" applyFill="1" applyProtection="1"/>
    <xf numFmtId="0" fontId="0" fillId="2" borderId="0" xfId="0" applyFill="1" applyBorder="1" applyAlignment="1" applyProtection="1"/>
    <xf numFmtId="0" fontId="4" fillId="2" borderId="5" xfId="0" applyFont="1" applyFill="1" applyBorder="1" applyAlignment="1" applyProtection="1"/>
    <xf numFmtId="0" fontId="0" fillId="2" borderId="6" xfId="0" applyFill="1" applyBorder="1" applyAlignment="1" applyProtection="1"/>
    <xf numFmtId="3" fontId="5" fillId="2" borderId="5" xfId="0" applyNumberFormat="1" applyFont="1" applyFill="1" applyBorder="1" applyAlignment="1" applyProtection="1"/>
    <xf numFmtId="3" fontId="4" fillId="2" borderId="0" xfId="0" applyNumberFormat="1" applyFont="1" applyFill="1" applyBorder="1" applyAlignment="1" applyProtection="1"/>
    <xf numFmtId="0" fontId="8" fillId="2" borderId="5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2" borderId="6" xfId="0" applyFont="1" applyFill="1" applyBorder="1" applyAlignment="1" applyProtection="1"/>
    <xf numFmtId="3" fontId="16" fillId="2" borderId="5" xfId="0" applyNumberFormat="1" applyFont="1" applyFill="1" applyBorder="1" applyAlignment="1" applyProtection="1"/>
    <xf numFmtId="3" fontId="16" fillId="2" borderId="0" xfId="0" applyNumberFormat="1" applyFont="1" applyFill="1" applyBorder="1" applyAlignment="1" applyProtection="1"/>
    <xf numFmtId="0" fontId="36" fillId="2" borderId="5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/>
    <xf numFmtId="3" fontId="6" fillId="2" borderId="0" xfId="0" applyNumberFormat="1" applyFont="1" applyFill="1" applyBorder="1" applyAlignment="1" applyProtection="1"/>
    <xf numFmtId="0" fontId="0" fillId="5" borderId="3" xfId="0" applyFill="1" applyBorder="1" applyAlignment="1" applyProtection="1"/>
    <xf numFmtId="3" fontId="7" fillId="2" borderId="5" xfId="0" applyNumberFormat="1" applyFont="1" applyFill="1" applyBorder="1" applyAlignment="1" applyProtection="1"/>
    <xf numFmtId="3" fontId="7" fillId="2" borderId="0" xfId="0" applyNumberFormat="1" applyFont="1" applyFill="1" applyBorder="1" applyAlignment="1" applyProtection="1"/>
    <xf numFmtId="0" fontId="0" fillId="6" borderId="0" xfId="0" applyFill="1" applyBorder="1" applyAlignment="1" applyProtection="1"/>
    <xf numFmtId="3" fontId="6" fillId="2" borderId="23" xfId="0" applyNumberFormat="1" applyFont="1" applyFill="1" applyBorder="1" applyAlignment="1" applyProtection="1">
      <alignment wrapText="1"/>
    </xf>
    <xf numFmtId="0" fontId="6" fillId="2" borderId="5" xfId="0" applyFont="1" applyFill="1" applyBorder="1" applyAlignment="1" applyProtection="1"/>
    <xf numFmtId="3" fontId="0" fillId="5" borderId="0" xfId="0" applyNumberFormat="1" applyFill="1" applyBorder="1" applyAlignment="1" applyProtection="1"/>
    <xf numFmtId="0" fontId="0" fillId="5" borderId="0" xfId="0" applyFill="1" applyBorder="1" applyAlignment="1" applyProtection="1"/>
    <xf numFmtId="3" fontId="19" fillId="5" borderId="0" xfId="0" applyNumberFormat="1" applyFont="1" applyFill="1" applyBorder="1" applyAlignment="1" applyProtection="1"/>
    <xf numFmtId="0" fontId="4" fillId="2" borderId="0" xfId="0" applyFont="1" applyFill="1" applyBorder="1" applyAlignment="1" applyProtection="1">
      <alignment wrapText="1"/>
    </xf>
    <xf numFmtId="3" fontId="5" fillId="2" borderId="25" xfId="0" applyNumberFormat="1" applyFont="1" applyFill="1" applyBorder="1" applyAlignment="1" applyProtection="1"/>
    <xf numFmtId="3" fontId="5" fillId="2" borderId="0" xfId="0" applyNumberFormat="1" applyFont="1" applyFill="1" applyBorder="1" applyAlignment="1" applyProtection="1"/>
    <xf numFmtId="3" fontId="6" fillId="2" borderId="25" xfId="0" applyNumberFormat="1" applyFont="1" applyFill="1" applyBorder="1" applyAlignment="1" applyProtection="1">
      <alignment wrapText="1"/>
    </xf>
    <xf numFmtId="3" fontId="6" fillId="2" borderId="26" xfId="0" applyNumberFormat="1" applyFont="1" applyFill="1" applyBorder="1" applyAlignment="1" applyProtection="1">
      <alignment wrapText="1"/>
    </xf>
    <xf numFmtId="0" fontId="7" fillId="2" borderId="19" xfId="0" applyFont="1" applyFill="1" applyBorder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9" fontId="8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3" fontId="24" fillId="7" borderId="31" xfId="0" applyNumberFormat="1" applyFont="1" applyFill="1" applyBorder="1" applyProtection="1"/>
    <xf numFmtId="0" fontId="0" fillId="0" borderId="0" xfId="0" applyAlignment="1" applyProtection="1">
      <alignment vertical="center"/>
    </xf>
    <xf numFmtId="49" fontId="24" fillId="7" borderId="0" xfId="0" applyNumberFormat="1" applyFont="1" applyFill="1" applyProtection="1"/>
    <xf numFmtId="3" fontId="23" fillId="3" borderId="9" xfId="0" applyNumberFormat="1" applyFont="1" applyFill="1" applyBorder="1" applyProtection="1"/>
    <xf numFmtId="3" fontId="23" fillId="7" borderId="7" xfId="0" applyNumberFormat="1" applyFont="1" applyFill="1" applyBorder="1" applyProtection="1"/>
    <xf numFmtId="49" fontId="24" fillId="7" borderId="14" xfId="0" applyNumberFormat="1" applyFont="1" applyFill="1" applyBorder="1" applyProtection="1"/>
    <xf numFmtId="3" fontId="24" fillId="3" borderId="9" xfId="0" applyNumberFormat="1" applyFont="1" applyFill="1" applyBorder="1" applyProtection="1"/>
    <xf numFmtId="3" fontId="24" fillId="7" borderId="11" xfId="0" applyNumberFormat="1" applyFont="1" applyFill="1" applyBorder="1" applyProtection="1"/>
    <xf numFmtId="3" fontId="24" fillId="6" borderId="11" xfId="0" applyNumberFormat="1" applyFont="1" applyFill="1" applyBorder="1" applyProtection="1">
      <protection locked="0"/>
    </xf>
    <xf numFmtId="3" fontId="23" fillId="7" borderId="3" xfId="0" applyNumberFormat="1" applyFont="1" applyFill="1" applyBorder="1" applyProtection="1"/>
    <xf numFmtId="3" fontId="23" fillId="7" borderId="18" xfId="0" applyNumberFormat="1" applyFont="1" applyFill="1" applyBorder="1" applyProtection="1"/>
    <xf numFmtId="3" fontId="24" fillId="7" borderId="18" xfId="0" applyNumberFormat="1" applyFont="1" applyFill="1" applyBorder="1" applyProtection="1"/>
    <xf numFmtId="3" fontId="23" fillId="2" borderId="18" xfId="0" applyNumberFormat="1" applyFont="1" applyFill="1" applyBorder="1" applyProtection="1"/>
    <xf numFmtId="3" fontId="24" fillId="6" borderId="48" xfId="0" applyNumberFormat="1" applyFont="1" applyFill="1" applyBorder="1" applyProtection="1">
      <protection locked="0"/>
    </xf>
    <xf numFmtId="3" fontId="23" fillId="7" borderId="49" xfId="0" applyNumberFormat="1" applyFont="1" applyFill="1" applyBorder="1" applyProtection="1"/>
    <xf numFmtId="49" fontId="33" fillId="6" borderId="14" xfId="0" applyNumberFormat="1" applyFont="1" applyFill="1" applyBorder="1" applyAlignment="1" applyProtection="1">
      <alignment wrapText="1"/>
    </xf>
    <xf numFmtId="3" fontId="23" fillId="7" borderId="47" xfId="0" applyNumberFormat="1" applyFont="1" applyFill="1" applyBorder="1" applyProtection="1"/>
    <xf numFmtId="3" fontId="6" fillId="0" borderId="14" xfId="0" applyNumberFormat="1" applyFont="1" applyFill="1" applyBorder="1" applyAlignment="1" applyProtection="1">
      <protection locked="0"/>
    </xf>
    <xf numFmtId="3" fontId="4" fillId="0" borderId="14" xfId="0" applyNumberFormat="1" applyFont="1" applyFill="1" applyBorder="1" applyAlignment="1" applyProtection="1">
      <protection locked="0"/>
    </xf>
    <xf numFmtId="3" fontId="4" fillId="0" borderId="10" xfId="0" applyNumberFormat="1" applyFont="1" applyFill="1" applyBorder="1" applyAlignment="1" applyProtection="1">
      <protection locked="0"/>
    </xf>
    <xf numFmtId="0" fontId="0" fillId="6" borderId="0" xfId="0" applyFill="1" applyAlignment="1" applyProtection="1">
      <alignment vertical="center"/>
    </xf>
    <xf numFmtId="3" fontId="0" fillId="0" borderId="0" xfId="0" applyNumberFormat="1" applyProtection="1">
      <protection locked="0"/>
    </xf>
    <xf numFmtId="3" fontId="4" fillId="2" borderId="0" xfId="0" applyNumberFormat="1" applyFont="1" applyFill="1" applyBorder="1" applyProtection="1">
      <protection locked="0"/>
    </xf>
    <xf numFmtId="3" fontId="24" fillId="6" borderId="46" xfId="0" applyNumberFormat="1" applyFont="1" applyFill="1" applyBorder="1" applyProtection="1">
      <protection locked="0"/>
    </xf>
    <xf numFmtId="3" fontId="7" fillId="0" borderId="13" xfId="0" applyNumberFormat="1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3" fontId="7" fillId="0" borderId="32" xfId="0" applyNumberFormat="1" applyFont="1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4" fillId="2" borderId="5" xfId="0" applyFont="1" applyFill="1" applyBorder="1" applyAlignment="1" applyProtection="1"/>
    <xf numFmtId="0" fontId="0" fillId="0" borderId="0" xfId="0" applyBorder="1" applyAlignment="1" applyProtection="1"/>
    <xf numFmtId="0" fontId="0" fillId="0" borderId="30" xfId="0" applyBorder="1" applyAlignment="1" applyProtection="1"/>
    <xf numFmtId="3" fontId="0" fillId="5" borderId="0" xfId="0" applyNumberFormat="1" applyFill="1" applyBorder="1" applyAlignment="1" applyProtection="1"/>
    <xf numFmtId="0" fontId="0" fillId="5" borderId="0" xfId="0" applyFill="1" applyBorder="1" applyAlignment="1" applyProtection="1"/>
    <xf numFmtId="3" fontId="8" fillId="9" borderId="5" xfId="0" applyNumberFormat="1" applyFont="1" applyFill="1" applyBorder="1" applyAlignment="1" applyProtection="1"/>
    <xf numFmtId="0" fontId="0" fillId="9" borderId="0" xfId="0" applyFill="1" applyBorder="1" applyAlignment="1" applyProtection="1"/>
    <xf numFmtId="3" fontId="8" fillId="2" borderId="5" xfId="0" applyNumberFormat="1" applyFont="1" applyFill="1" applyBorder="1" applyAlignment="1" applyProtection="1"/>
    <xf numFmtId="0" fontId="5" fillId="0" borderId="0" xfId="0" applyFont="1" applyBorder="1" applyAlignment="1" applyProtection="1"/>
    <xf numFmtId="3" fontId="6" fillId="2" borderId="5" xfId="0" applyNumberFormat="1" applyFont="1" applyFill="1" applyBorder="1" applyAlignment="1" applyProtection="1"/>
    <xf numFmtId="0" fontId="6" fillId="0" borderId="0" xfId="0" applyFont="1" applyBorder="1" applyAlignment="1" applyProtection="1"/>
    <xf numFmtId="3" fontId="5" fillId="0" borderId="32" xfId="0" applyNumberFormat="1" applyFont="1" applyFill="1" applyBorder="1" applyAlignment="1" applyProtection="1">
      <protection locked="0"/>
    </xf>
    <xf numFmtId="0" fontId="4" fillId="0" borderId="9" xfId="0" applyFont="1" applyFill="1" applyBorder="1" applyAlignment="1" applyProtection="1">
      <protection locked="0"/>
    </xf>
    <xf numFmtId="0" fontId="4" fillId="0" borderId="10" xfId="0" applyFont="1" applyFill="1" applyBorder="1" applyAlignment="1" applyProtection="1">
      <protection locked="0"/>
    </xf>
    <xf numFmtId="3" fontId="5" fillId="0" borderId="13" xfId="0" applyNumberFormat="1" applyFont="1" applyFill="1" applyBorder="1" applyAlignment="1" applyProtection="1">
      <protection locked="0"/>
    </xf>
    <xf numFmtId="3" fontId="4" fillId="0" borderId="14" xfId="0" applyNumberFormat="1" applyFont="1" applyFill="1" applyBorder="1" applyAlignment="1" applyProtection="1">
      <protection locked="0"/>
    </xf>
    <xf numFmtId="3" fontId="11" fillId="6" borderId="0" xfId="0" applyNumberFormat="1" applyFont="1" applyFill="1" applyBorder="1" applyAlignment="1" applyProtection="1"/>
    <xf numFmtId="0" fontId="0" fillId="6" borderId="0" xfId="0" applyFill="1" applyBorder="1" applyAlignment="1" applyProtection="1"/>
    <xf numFmtId="3" fontId="19" fillId="5" borderId="2" xfId="0" applyNumberFormat="1" applyFont="1" applyFill="1" applyBorder="1" applyAlignment="1" applyProtection="1">
      <alignment horizontal="left" vertical="center" wrapText="1"/>
    </xf>
    <xf numFmtId="0" fontId="0" fillId="5" borderId="3" xfId="0" applyFont="1" applyFill="1" applyBorder="1" applyAlignment="1" applyProtection="1">
      <alignment horizontal="left" vertical="center"/>
    </xf>
    <xf numFmtId="0" fontId="0" fillId="5" borderId="35" xfId="0" applyFont="1" applyFill="1" applyBorder="1" applyAlignment="1" applyProtection="1">
      <alignment horizontal="left" vertical="center"/>
    </xf>
    <xf numFmtId="3" fontId="5" fillId="2" borderId="23" xfId="0" applyNumberFormat="1" applyFont="1" applyFill="1" applyBorder="1" applyAlignment="1" applyProtection="1">
      <alignment wrapText="1"/>
    </xf>
    <xf numFmtId="3" fontId="4" fillId="2" borderId="25" xfId="0" applyNumberFormat="1" applyFont="1" applyFill="1" applyBorder="1" applyAlignment="1" applyProtection="1">
      <alignment wrapText="1"/>
    </xf>
    <xf numFmtId="3" fontId="4" fillId="2" borderId="24" xfId="0" applyNumberFormat="1" applyFont="1" applyFill="1" applyBorder="1" applyAlignment="1" applyProtection="1">
      <alignment wrapText="1"/>
    </xf>
    <xf numFmtId="3" fontId="5" fillId="2" borderId="5" xfId="0" applyNumberFormat="1" applyFont="1" applyFill="1" applyBorder="1" applyAlignment="1" applyProtection="1">
      <alignment wrapText="1"/>
    </xf>
    <xf numFmtId="3" fontId="4" fillId="2" borderId="0" xfId="0" applyNumberFormat="1" applyFont="1" applyFill="1" applyBorder="1" applyAlignment="1" applyProtection="1"/>
    <xf numFmtId="0" fontId="0" fillId="2" borderId="0" xfId="0" applyFill="1" applyBorder="1" applyAlignment="1" applyProtection="1"/>
    <xf numFmtId="0" fontId="4" fillId="2" borderId="5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/>
    <xf numFmtId="0" fontId="6" fillId="5" borderId="43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5" borderId="35" xfId="0" applyFont="1" applyFill="1" applyBorder="1" applyAlignment="1" applyProtection="1">
      <alignment horizontal="center" vertical="center"/>
    </xf>
    <xf numFmtId="3" fontId="5" fillId="2" borderId="5" xfId="0" applyNumberFormat="1" applyFont="1" applyFill="1" applyBorder="1" applyAlignment="1" applyProtection="1"/>
    <xf numFmtId="3" fontId="7" fillId="2" borderId="5" xfId="0" applyNumberFormat="1" applyFont="1" applyFill="1" applyBorder="1" applyAlignment="1" applyProtection="1"/>
    <xf numFmtId="3" fontId="4" fillId="2" borderId="30" xfId="0" applyNumberFormat="1" applyFont="1" applyFill="1" applyBorder="1" applyAlignment="1" applyProtection="1"/>
    <xf numFmtId="3" fontId="14" fillId="5" borderId="2" xfId="0" applyNumberFormat="1" applyFont="1" applyFill="1" applyBorder="1" applyAlignment="1" applyProtection="1">
      <alignment vertical="center" wrapText="1"/>
    </xf>
    <xf numFmtId="0" fontId="0" fillId="5" borderId="3" xfId="0" applyFill="1" applyBorder="1" applyAlignment="1" applyProtection="1">
      <alignment vertical="center"/>
    </xf>
    <xf numFmtId="0" fontId="7" fillId="0" borderId="11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12" xfId="0" applyFont="1" applyBorder="1" applyAlignment="1" applyProtection="1">
      <alignment horizontal="left"/>
      <protection locked="0"/>
    </xf>
    <xf numFmtId="3" fontId="5" fillId="2" borderId="16" xfId="0" applyNumberFormat="1" applyFont="1" applyFill="1" applyBorder="1" applyAlignment="1" applyProtection="1"/>
    <xf numFmtId="0" fontId="4" fillId="0" borderId="19" xfId="0" applyFont="1" applyBorder="1" applyAlignment="1" applyProtection="1"/>
    <xf numFmtId="0" fontId="4" fillId="0" borderId="14" xfId="0" applyFont="1" applyFill="1" applyBorder="1" applyAlignment="1" applyProtection="1">
      <protection locked="0"/>
    </xf>
    <xf numFmtId="0" fontId="6" fillId="2" borderId="5" xfId="0" applyFont="1" applyFill="1" applyBorder="1" applyAlignment="1" applyProtection="1"/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5" xfId="0" applyFill="1" applyBorder="1" applyAlignment="1" applyProtection="1"/>
    <xf numFmtId="0" fontId="0" fillId="2" borderId="6" xfId="0" applyFill="1" applyBorder="1" applyAlignment="1" applyProtection="1"/>
    <xf numFmtId="0" fontId="7" fillId="2" borderId="5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wrapText="1"/>
    </xf>
    <xf numFmtId="0" fontId="7" fillId="2" borderId="6" xfId="0" applyFont="1" applyFill="1" applyBorder="1" applyAlignment="1" applyProtection="1">
      <alignment wrapText="1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protection locked="0"/>
    </xf>
    <xf numFmtId="0" fontId="7" fillId="0" borderId="15" xfId="0" applyFont="1" applyBorder="1" applyAlignment="1" applyProtection="1">
      <protection locked="0"/>
    </xf>
    <xf numFmtId="0" fontId="7" fillId="0" borderId="9" xfId="0" applyFont="1" applyBorder="1" applyAlignment="1" applyProtection="1">
      <protection locked="0"/>
    </xf>
    <xf numFmtId="0" fontId="7" fillId="0" borderId="12" xfId="0" applyFont="1" applyBorder="1" applyAlignment="1" applyProtection="1"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/>
    <xf numFmtId="0" fontId="0" fillId="0" borderId="19" xfId="0" applyBorder="1" applyAlignment="1" applyProtection="1"/>
    <xf numFmtId="0" fontId="0" fillId="0" borderId="10" xfId="0" applyBorder="1" applyAlignment="1" applyProtection="1">
      <protection locked="0"/>
    </xf>
    <xf numFmtId="3" fontId="6" fillId="5" borderId="3" xfId="0" applyNumberFormat="1" applyFont="1" applyFill="1" applyBorder="1" applyAlignment="1" applyProtection="1">
      <alignment horizontal="center" vertical="center" wrapText="1"/>
    </xf>
    <xf numFmtId="3" fontId="4" fillId="2" borderId="5" xfId="0" applyNumberFormat="1" applyFont="1" applyFill="1" applyBorder="1" applyAlignment="1" applyProtection="1">
      <alignment wrapText="1"/>
    </xf>
    <xf numFmtId="0" fontId="4" fillId="0" borderId="0" xfId="0" applyFont="1" applyBorder="1" applyAlignment="1" applyProtection="1"/>
    <xf numFmtId="0" fontId="4" fillId="0" borderId="30" xfId="0" applyFont="1" applyBorder="1" applyAlignment="1" applyProtection="1"/>
    <xf numFmtId="0" fontId="6" fillId="2" borderId="0" xfId="0" applyFont="1" applyFill="1" applyBorder="1" applyAlignment="1" applyProtection="1"/>
    <xf numFmtId="3" fontId="6" fillId="2" borderId="16" xfId="0" applyNumberFormat="1" applyFont="1" applyFill="1" applyBorder="1" applyAlignment="1" applyProtection="1"/>
    <xf numFmtId="0" fontId="0" fillId="2" borderId="9" xfId="0" applyFill="1" applyBorder="1" applyAlignment="1" applyProtection="1"/>
    <xf numFmtId="0" fontId="0" fillId="0" borderId="9" xfId="0" applyBorder="1" applyAlignment="1" applyProtection="1"/>
    <xf numFmtId="0" fontId="0" fillId="0" borderId="14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7" fillId="0" borderId="32" xfId="0" applyFont="1" applyFill="1" applyBorder="1" applyAlignment="1" applyProtection="1">
      <alignment vertical="center" wrapText="1"/>
      <protection locked="0"/>
    </xf>
    <xf numFmtId="3" fontId="19" fillId="5" borderId="2" xfId="0" applyNumberFormat="1" applyFont="1" applyFill="1" applyBorder="1" applyAlignment="1" applyProtection="1"/>
    <xf numFmtId="0" fontId="15" fillId="5" borderId="3" xfId="0" applyFont="1" applyFill="1" applyBorder="1" applyAlignment="1" applyProtection="1"/>
    <xf numFmtId="0" fontId="0" fillId="5" borderId="3" xfId="0" applyFill="1" applyBorder="1" applyAlignment="1" applyProtection="1"/>
    <xf numFmtId="3" fontId="19" fillId="5" borderId="5" xfId="0" applyNumberFormat="1" applyFont="1" applyFill="1" applyBorder="1" applyAlignment="1" applyProtection="1">
      <alignment wrapText="1"/>
    </xf>
    <xf numFmtId="3" fontId="15" fillId="5" borderId="0" xfId="0" applyNumberFormat="1" applyFont="1" applyFill="1" applyBorder="1" applyAlignment="1" applyProtection="1"/>
    <xf numFmtId="0" fontId="10" fillId="2" borderId="16" xfId="0" applyFont="1" applyFill="1" applyBorder="1" applyAlignment="1" applyProtection="1">
      <alignment vertical="center" wrapText="1"/>
    </xf>
    <xf numFmtId="0" fontId="2" fillId="0" borderId="19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center"/>
    </xf>
    <xf numFmtId="3" fontId="6" fillId="2" borderId="5" xfId="0" applyNumberFormat="1" applyFont="1" applyFill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left"/>
    </xf>
    <xf numFmtId="0" fontId="6" fillId="0" borderId="30" xfId="0" applyFont="1" applyBorder="1" applyAlignment="1" applyProtection="1">
      <alignment horizontal="left"/>
    </xf>
    <xf numFmtId="3" fontId="6" fillId="5" borderId="11" xfId="0" applyNumberFormat="1" applyFont="1" applyFill="1" applyBorder="1" applyAlignment="1" applyProtection="1">
      <alignment horizontal="center" vertical="center" wrapText="1"/>
    </xf>
    <xf numFmtId="0" fontId="0" fillId="5" borderId="9" xfId="0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3" fontId="6" fillId="2" borderId="23" xfId="0" applyNumberFormat="1" applyFont="1" applyFill="1" applyBorder="1" applyAlignment="1" applyProtection="1">
      <alignment wrapText="1"/>
    </xf>
    <xf numFmtId="3" fontId="6" fillId="2" borderId="25" xfId="0" applyNumberFormat="1" applyFont="1" applyFill="1" applyBorder="1" applyAlignment="1" applyProtection="1"/>
    <xf numFmtId="3" fontId="6" fillId="2" borderId="24" xfId="0" applyNumberFormat="1" applyFont="1" applyFill="1" applyBorder="1" applyAlignment="1" applyProtection="1"/>
    <xf numFmtId="3" fontId="4" fillId="2" borderId="5" xfId="0" applyNumberFormat="1" applyFont="1" applyFill="1" applyBorder="1" applyAlignment="1" applyProtection="1"/>
    <xf numFmtId="3" fontId="6" fillId="2" borderId="0" xfId="0" applyNumberFormat="1" applyFont="1" applyFill="1" applyBorder="1" applyAlignment="1" applyProtection="1"/>
    <xf numFmtId="3" fontId="6" fillId="2" borderId="5" xfId="0" applyNumberFormat="1" applyFont="1" applyFill="1" applyBorder="1" applyAlignment="1" applyProtection="1">
      <alignment wrapText="1"/>
    </xf>
    <xf numFmtId="0" fontId="6" fillId="0" borderId="30" xfId="0" applyFont="1" applyBorder="1" applyAlignment="1" applyProtection="1"/>
    <xf numFmtId="0" fontId="2" fillId="5" borderId="0" xfId="0" applyFont="1" applyFill="1" applyBorder="1" applyAlignment="1" applyProtection="1">
      <alignment horizontal="center" wrapText="1"/>
    </xf>
    <xf numFmtId="0" fontId="0" fillId="5" borderId="0" xfId="0" applyFill="1" applyBorder="1" applyAlignment="1" applyProtection="1">
      <alignment horizontal="center"/>
    </xf>
    <xf numFmtId="0" fontId="0" fillId="5" borderId="2" xfId="0" applyFont="1" applyFill="1" applyBorder="1" applyAlignment="1" applyProtection="1"/>
    <xf numFmtId="0" fontId="2" fillId="2" borderId="3" xfId="0" applyFont="1" applyFill="1" applyBorder="1" applyAlignment="1" applyProtection="1"/>
    <xf numFmtId="0" fontId="0" fillId="0" borderId="3" xfId="0" applyBorder="1" applyAlignment="1" applyProtection="1"/>
    <xf numFmtId="0" fontId="8" fillId="0" borderId="8" xfId="0" applyFont="1" applyFill="1" applyBorder="1" applyAlignment="1" applyProtection="1">
      <protection locked="0"/>
    </xf>
    <xf numFmtId="0" fontId="8" fillId="0" borderId="7" xfId="0" applyFont="1" applyFill="1" applyBorder="1" applyAlignment="1" applyProtection="1">
      <protection locked="0"/>
    </xf>
    <xf numFmtId="0" fontId="8" fillId="0" borderId="29" xfId="0" applyFont="1" applyFill="1" applyBorder="1" applyAlignment="1" applyProtection="1">
      <protection locked="0"/>
    </xf>
    <xf numFmtId="3" fontId="7" fillId="2" borderId="0" xfId="0" applyNumberFormat="1" applyFont="1" applyFill="1" applyBorder="1" applyAlignment="1" applyProtection="1"/>
    <xf numFmtId="0" fontId="35" fillId="0" borderId="11" xfId="1" applyFont="1" applyBorder="1" applyAlignment="1" applyProtection="1">
      <protection locked="0"/>
    </xf>
    <xf numFmtId="0" fontId="4" fillId="0" borderId="9" xfId="0" applyFont="1" applyBorder="1" applyAlignment="1" applyProtection="1">
      <protection locked="0"/>
    </xf>
    <xf numFmtId="0" fontId="4" fillId="0" borderId="12" xfId="0" applyFont="1" applyBorder="1" applyAlignment="1" applyProtection="1">
      <protection locked="0"/>
    </xf>
    <xf numFmtId="0" fontId="2" fillId="6" borderId="0" xfId="0" applyFont="1" applyFill="1" applyBorder="1" applyAlignment="1" applyProtection="1">
      <alignment horizontal="center"/>
    </xf>
    <xf numFmtId="3" fontId="8" fillId="6" borderId="25" xfId="0" applyNumberFormat="1" applyFont="1" applyFill="1" applyBorder="1" applyAlignment="1" applyProtection="1">
      <alignment wrapText="1"/>
    </xf>
    <xf numFmtId="3" fontId="8" fillId="6" borderId="25" xfId="0" applyNumberFormat="1" applyFont="1" applyFill="1" applyBorder="1" applyAlignment="1" applyProtection="1"/>
    <xf numFmtId="3" fontId="13" fillId="6" borderId="0" xfId="0" applyNumberFormat="1" applyFont="1" applyFill="1" applyBorder="1" applyAlignment="1" applyProtection="1">
      <alignment wrapText="1"/>
    </xf>
    <xf numFmtId="14" fontId="0" fillId="0" borderId="11" xfId="0" applyNumberForma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4" fillId="6" borderId="5" xfId="0" applyFont="1" applyFill="1" applyBorder="1" applyAlignment="1" applyProtection="1">
      <alignment horizontal="left" wrapText="1"/>
    </xf>
    <xf numFmtId="0" fontId="0" fillId="6" borderId="0" xfId="0" applyFill="1" applyBorder="1" applyAlignment="1" applyProtection="1">
      <alignment horizontal="left"/>
    </xf>
    <xf numFmtId="14" fontId="7" fillId="0" borderId="11" xfId="0" applyNumberFormat="1" applyFont="1" applyFill="1" applyBorder="1" applyAlignment="1" applyProtection="1">
      <alignment horizontal="left"/>
      <protection locked="0"/>
    </xf>
    <xf numFmtId="0" fontId="4" fillId="6" borderId="5" xfId="0" applyFont="1" applyFill="1" applyBorder="1" applyAlignment="1" applyProtection="1">
      <alignment wrapText="1"/>
    </xf>
    <xf numFmtId="0" fontId="0" fillId="6" borderId="0" xfId="0" applyFont="1" applyFill="1" applyBorder="1" applyAlignment="1" applyProtection="1"/>
    <xf numFmtId="0" fontId="0" fillId="6" borderId="30" xfId="0" applyFont="1" applyFill="1" applyBorder="1" applyAlignment="1" applyProtection="1"/>
    <xf numFmtId="0" fontId="15" fillId="2" borderId="5" xfId="0" applyFont="1" applyFill="1" applyBorder="1" applyAlignment="1" applyProtection="1">
      <alignment wrapText="1"/>
    </xf>
    <xf numFmtId="0" fontId="15" fillId="2" borderId="0" xfId="0" applyFont="1" applyFill="1" applyBorder="1" applyAlignment="1" applyProtection="1"/>
    <xf numFmtId="0" fontId="2" fillId="0" borderId="11" xfId="0" applyFont="1" applyBorder="1" applyAlignment="1" applyProtection="1">
      <alignment wrapText="1"/>
      <protection locked="0"/>
    </xf>
    <xf numFmtId="0" fontId="2" fillId="0" borderId="9" xfId="0" applyFont="1" applyBorder="1" applyAlignment="1" applyProtection="1">
      <protection locked="0"/>
    </xf>
    <xf numFmtId="0" fontId="2" fillId="0" borderId="12" xfId="0" applyFont="1" applyBorder="1" applyAlignment="1" applyProtection="1">
      <protection locked="0"/>
    </xf>
    <xf numFmtId="0" fontId="7" fillId="0" borderId="9" xfId="0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protection locked="0"/>
    </xf>
    <xf numFmtId="0" fontId="7" fillId="2" borderId="5" xfId="0" applyFont="1" applyFill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17" fontId="7" fillId="0" borderId="18" xfId="0" applyNumberFormat="1" applyFont="1" applyFill="1" applyBorder="1" applyAlignment="1" applyProtection="1">
      <alignment horizontal="left"/>
      <protection locked="0"/>
    </xf>
    <xf numFmtId="0" fontId="7" fillId="0" borderId="19" xfId="0" applyFont="1" applyFill="1" applyBorder="1" applyAlignment="1" applyProtection="1">
      <alignment horizontal="left"/>
      <protection locked="0"/>
    </xf>
    <xf numFmtId="0" fontId="7" fillId="0" borderId="9" xfId="0" applyFont="1" applyFill="1" applyBorder="1" applyAlignment="1" applyProtection="1">
      <alignment horizontal="left"/>
      <protection locked="0"/>
    </xf>
    <xf numFmtId="0" fontId="7" fillId="0" borderId="12" xfId="0" applyFont="1" applyFill="1" applyBorder="1" applyAlignment="1" applyProtection="1">
      <alignment horizontal="left"/>
      <protection locked="0"/>
    </xf>
    <xf numFmtId="3" fontId="8" fillId="6" borderId="25" xfId="0" applyNumberFormat="1" applyFont="1" applyFill="1" applyBorder="1" applyAlignment="1" applyProtection="1">
      <alignment horizontal="center" vertical="center" wrapText="1"/>
    </xf>
    <xf numFmtId="0" fontId="7" fillId="6" borderId="25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3" fontId="4" fillId="2" borderId="0" xfId="0" applyNumberFormat="1" applyFont="1" applyFill="1" applyBorder="1" applyAlignment="1" applyProtection="1">
      <alignment wrapText="1"/>
    </xf>
    <xf numFmtId="3" fontId="4" fillId="2" borderId="6" xfId="0" applyNumberFormat="1" applyFont="1" applyFill="1" applyBorder="1" applyAlignment="1" applyProtection="1">
      <alignment wrapText="1"/>
    </xf>
    <xf numFmtId="0" fontId="30" fillId="0" borderId="5" xfId="0" applyFont="1" applyBorder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left"/>
      <protection locked="0"/>
    </xf>
    <xf numFmtId="0" fontId="29" fillId="0" borderId="0" xfId="0" applyFont="1" applyBorder="1" applyAlignment="1" applyProtection="1">
      <alignment horizontal="left"/>
      <protection locked="0"/>
    </xf>
    <xf numFmtId="0" fontId="29" fillId="0" borderId="6" xfId="0" applyFont="1" applyBorder="1" applyAlignment="1" applyProtection="1">
      <alignment horizontal="left"/>
      <protection locked="0"/>
    </xf>
    <xf numFmtId="0" fontId="30" fillId="2" borderId="19" xfId="0" applyFont="1" applyFill="1" applyBorder="1" applyAlignment="1" applyProtection="1">
      <alignment horizontal="center" wrapText="1"/>
    </xf>
    <xf numFmtId="0" fontId="30" fillId="2" borderId="20" xfId="0" applyFont="1" applyFill="1" applyBorder="1" applyAlignment="1" applyProtection="1">
      <alignment horizontal="center" wrapText="1"/>
    </xf>
    <xf numFmtId="0" fontId="8" fillId="2" borderId="5" xfId="0" applyFont="1" applyFill="1" applyBorder="1" applyAlignment="1" applyProtection="1"/>
    <xf numFmtId="0" fontId="0" fillId="2" borderId="30" xfId="0" applyFill="1" applyBorder="1" applyAlignment="1" applyProtection="1"/>
    <xf numFmtId="0" fontId="7" fillId="2" borderId="0" xfId="0" applyFont="1" applyFill="1" applyBorder="1" applyAlignment="1" applyProtection="1"/>
    <xf numFmtId="0" fontId="7" fillId="2" borderId="30" xfId="0" applyFont="1" applyFill="1" applyBorder="1" applyAlignment="1" applyProtection="1"/>
    <xf numFmtId="3" fontId="6" fillId="2" borderId="32" xfId="0" applyNumberFormat="1" applyFont="1" applyFill="1" applyBorder="1" applyAlignment="1" applyProtection="1">
      <alignment wrapText="1"/>
    </xf>
    <xf numFmtId="3" fontId="6" fillId="2" borderId="9" xfId="0" applyNumberFormat="1" applyFont="1" applyFill="1" applyBorder="1" applyAlignment="1" applyProtection="1">
      <alignment wrapText="1"/>
    </xf>
    <xf numFmtId="3" fontId="6" fillId="2" borderId="12" xfId="0" applyNumberFormat="1" applyFont="1" applyFill="1" applyBorder="1" applyAlignment="1" applyProtection="1">
      <alignment wrapText="1"/>
    </xf>
    <xf numFmtId="0" fontId="0" fillId="2" borderId="0" xfId="0" applyFill="1" applyBorder="1" applyAlignment="1" applyProtection="1">
      <alignment wrapText="1"/>
    </xf>
    <xf numFmtId="0" fontId="0" fillId="2" borderId="6" xfId="0" applyFill="1" applyBorder="1" applyAlignment="1" applyProtection="1">
      <alignment wrapText="1"/>
    </xf>
    <xf numFmtId="0" fontId="38" fillId="2" borderId="5" xfId="0" applyFont="1" applyFill="1" applyBorder="1" applyAlignment="1" applyProtection="1"/>
    <xf numFmtId="0" fontId="0" fillId="2" borderId="0" xfId="0" applyFont="1" applyFill="1" applyBorder="1" applyAlignment="1" applyProtection="1"/>
    <xf numFmtId="0" fontId="0" fillId="2" borderId="30" xfId="0" applyFont="1" applyFill="1" applyBorder="1" applyAlignment="1" applyProtection="1"/>
    <xf numFmtId="165" fontId="38" fillId="0" borderId="11" xfId="0" applyNumberFormat="1" applyFont="1" applyBorder="1" applyAlignment="1" applyProtection="1">
      <alignment horizontal="right"/>
      <protection locked="0"/>
    </xf>
    <xf numFmtId="165" fontId="0" fillId="0" borderId="10" xfId="0" applyNumberFormat="1" applyFont="1" applyBorder="1" applyAlignment="1" applyProtection="1">
      <alignment horizontal="right"/>
      <protection locked="0"/>
    </xf>
    <xf numFmtId="0" fontId="36" fillId="2" borderId="5" xfId="0" applyFont="1" applyFill="1" applyBorder="1" applyAlignment="1" applyProtection="1">
      <alignment horizontal="left"/>
    </xf>
    <xf numFmtId="0" fontId="6" fillId="2" borderId="30" xfId="0" applyFont="1" applyFill="1" applyBorder="1" applyAlignment="1" applyProtection="1"/>
    <xf numFmtId="14" fontId="38" fillId="0" borderId="19" xfId="0" applyNumberFormat="1" applyFont="1" applyBorder="1" applyAlignment="1" applyProtection="1">
      <alignment horizontal="right"/>
      <protection locked="0"/>
    </xf>
    <xf numFmtId="14" fontId="0" fillId="0" borderId="17" xfId="0" applyNumberFormat="1" applyFont="1" applyBorder="1" applyAlignment="1" applyProtection="1">
      <alignment horizontal="right"/>
      <protection locked="0"/>
    </xf>
    <xf numFmtId="0" fontId="4" fillId="2" borderId="30" xfId="0" applyFont="1" applyFill="1" applyBorder="1" applyAlignment="1" applyProtection="1"/>
    <xf numFmtId="10" fontId="37" fillId="2" borderId="11" xfId="0" applyNumberFormat="1" applyFont="1" applyFill="1" applyBorder="1" applyAlignment="1" applyProtection="1">
      <alignment horizontal="right"/>
    </xf>
    <xf numFmtId="10" fontId="0" fillId="2" borderId="10" xfId="0" applyNumberFormat="1" applyFont="1" applyFill="1" applyBorder="1" applyAlignment="1" applyProtection="1">
      <alignment horizontal="right"/>
    </xf>
    <xf numFmtId="0" fontId="26" fillId="2" borderId="2" xfId="0" applyFont="1" applyFill="1" applyBorder="1" applyAlignment="1" applyProtection="1">
      <alignment horizontal="left"/>
    </xf>
    <xf numFmtId="0" fontId="26" fillId="2" borderId="3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30" xfId="0" applyFont="1" applyBorder="1" applyAlignment="1" applyProtection="1"/>
    <xf numFmtId="0" fontId="4" fillId="9" borderId="21" xfId="0" applyFont="1" applyFill="1" applyBorder="1" applyAlignment="1" applyProtection="1">
      <alignment horizontal="center" vertical="center" wrapText="1"/>
    </xf>
    <xf numFmtId="0" fontId="4" fillId="9" borderId="0" xfId="0" applyFont="1" applyFill="1" applyBorder="1" applyAlignment="1" applyProtection="1">
      <alignment horizontal="center" vertical="center"/>
    </xf>
    <xf numFmtId="0" fontId="4" fillId="9" borderId="6" xfId="0" applyFont="1" applyFill="1" applyBorder="1" applyAlignment="1" applyProtection="1">
      <alignment horizontal="center" vertical="center"/>
    </xf>
    <xf numFmtId="0" fontId="5" fillId="9" borderId="5" xfId="0" applyFont="1" applyFill="1" applyBorder="1" applyAlignment="1" applyProtection="1">
      <alignment vertical="center"/>
    </xf>
    <xf numFmtId="0" fontId="0" fillId="9" borderId="0" xfId="0" applyFill="1" applyAlignment="1" applyProtection="1">
      <alignment vertical="center"/>
    </xf>
    <xf numFmtId="0" fontId="0" fillId="9" borderId="30" xfId="0" applyFill="1" applyBorder="1" applyAlignment="1" applyProtection="1">
      <alignment vertical="center"/>
    </xf>
    <xf numFmtId="3" fontId="2" fillId="0" borderId="33" xfId="0" applyNumberFormat="1" applyFont="1" applyFill="1" applyBorder="1" applyAlignment="1" applyProtection="1">
      <alignment horizontal="center"/>
      <protection locked="0"/>
    </xf>
    <xf numFmtId="3" fontId="2" fillId="0" borderId="29" xfId="0" applyNumberFormat="1" applyFont="1" applyFill="1" applyBorder="1" applyAlignment="1" applyProtection="1">
      <alignment horizontal="center"/>
      <protection locked="0"/>
    </xf>
    <xf numFmtId="3" fontId="7" fillId="2" borderId="5" xfId="0" applyNumberFormat="1" applyFont="1" applyFill="1" applyBorder="1" applyAlignment="1" applyProtection="1">
      <alignment wrapText="1"/>
    </xf>
    <xf numFmtId="0" fontId="19" fillId="2" borderId="25" xfId="0" applyFont="1" applyFill="1" applyBorder="1" applyAlignment="1" applyProtection="1">
      <alignment horizontal="center"/>
    </xf>
    <xf numFmtId="0" fontId="15" fillId="0" borderId="25" xfId="0" applyFont="1" applyBorder="1" applyAlignment="1" applyProtection="1">
      <alignment horizontal="center"/>
    </xf>
    <xf numFmtId="0" fontId="15" fillId="0" borderId="26" xfId="0" applyFont="1" applyBorder="1" applyAlignment="1" applyProtection="1">
      <alignment horizontal="center"/>
    </xf>
    <xf numFmtId="3" fontId="7" fillId="2" borderId="21" xfId="0" applyNumberFormat="1" applyFont="1" applyFill="1" applyBorder="1" applyAlignment="1" applyProtection="1">
      <alignment wrapText="1"/>
    </xf>
    <xf numFmtId="0" fontId="0" fillId="0" borderId="18" xfId="0" applyBorder="1" applyAlignment="1" applyProtection="1"/>
    <xf numFmtId="3" fontId="7" fillId="0" borderId="11" xfId="0" applyNumberFormat="1" applyFont="1" applyBorder="1" applyAlignment="1" applyProtection="1">
      <alignment horizontal="left"/>
      <protection locked="0"/>
    </xf>
    <xf numFmtId="0" fontId="7" fillId="0" borderId="11" xfId="0" applyFont="1" applyBorder="1" applyAlignment="1" applyProtection="1">
      <protection locked="0"/>
    </xf>
    <xf numFmtId="3" fontId="2" fillId="2" borderId="5" xfId="0" applyNumberFormat="1" applyFont="1" applyFill="1" applyBorder="1" applyAlignment="1" applyProtection="1"/>
    <xf numFmtId="0" fontId="2" fillId="0" borderId="0" xfId="0" applyFont="1" applyBorder="1" applyAlignment="1" applyProtection="1"/>
    <xf numFmtId="0" fontId="0" fillId="7" borderId="33" xfId="0" applyFont="1" applyFill="1" applyBorder="1" applyAlignment="1" applyProtection="1">
      <alignment vertical="center" wrapText="1"/>
    </xf>
    <xf numFmtId="0" fontId="0" fillId="7" borderId="7" xfId="0" applyFont="1" applyFill="1" applyBorder="1" applyAlignment="1" applyProtection="1">
      <alignment vertical="center" wrapText="1"/>
    </xf>
    <xf numFmtId="0" fontId="0" fillId="7" borderId="29" xfId="0" applyFont="1" applyFill="1" applyBorder="1" applyAlignment="1" applyProtection="1">
      <alignment vertical="center" wrapText="1"/>
    </xf>
    <xf numFmtId="0" fontId="7" fillId="0" borderId="11" xfId="0" applyFont="1" applyFill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protection locked="0"/>
    </xf>
    <xf numFmtId="0" fontId="7" fillId="0" borderId="21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protection locked="0"/>
    </xf>
    <xf numFmtId="0" fontId="4" fillId="2" borderId="6" xfId="0" applyFont="1" applyFill="1" applyBorder="1" applyAlignment="1" applyProtection="1"/>
    <xf numFmtId="0" fontId="7" fillId="0" borderId="32" xfId="0" applyFont="1" applyBorder="1" applyAlignment="1" applyProtection="1">
      <alignment wrapText="1"/>
      <protection locked="0"/>
    </xf>
    <xf numFmtId="0" fontId="8" fillId="2" borderId="0" xfId="0" applyFont="1" applyFill="1" applyBorder="1" applyAlignment="1" applyProtection="1"/>
    <xf numFmtId="0" fontId="7" fillId="2" borderId="5" xfId="0" applyFont="1" applyFill="1" applyBorder="1" applyAlignment="1" applyProtection="1"/>
    <xf numFmtId="0" fontId="7" fillId="2" borderId="6" xfId="0" applyFont="1" applyFill="1" applyBorder="1" applyAlignment="1" applyProtection="1"/>
    <xf numFmtId="0" fontId="0" fillId="2" borderId="1" xfId="0" applyFill="1" applyBorder="1" applyAlignment="1" applyProtection="1"/>
    <xf numFmtId="0" fontId="2" fillId="5" borderId="33" xfId="0" applyFont="1" applyFill="1" applyBorder="1" applyAlignment="1" applyProtection="1"/>
    <xf numFmtId="0" fontId="2" fillId="5" borderId="7" xfId="0" applyFont="1" applyFill="1" applyBorder="1" applyAlignment="1" applyProtection="1"/>
    <xf numFmtId="0" fontId="0" fillId="5" borderId="7" xfId="0" applyFill="1" applyBorder="1" applyAlignment="1" applyProtection="1"/>
    <xf numFmtId="0" fontId="0" fillId="5" borderId="29" xfId="0" applyFill="1" applyBorder="1" applyAlignment="1" applyProtection="1"/>
    <xf numFmtId="0" fontId="8" fillId="2" borderId="32" xfId="0" applyFont="1" applyFill="1" applyBorder="1" applyAlignment="1" applyProtection="1"/>
    <xf numFmtId="0" fontId="8" fillId="2" borderId="10" xfId="0" applyFont="1" applyFill="1" applyBorder="1" applyAlignment="1" applyProtection="1"/>
    <xf numFmtId="0" fontId="2" fillId="0" borderId="27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7" fillId="2" borderId="11" xfId="0" applyFont="1" applyFill="1" applyBorder="1" applyAlignment="1" applyProtection="1"/>
    <xf numFmtId="0" fontId="0" fillId="2" borderId="24" xfId="0" applyFill="1" applyBorder="1" applyAlignment="1" applyProtection="1"/>
    <xf numFmtId="0" fontId="13" fillId="2" borderId="5" xfId="0" applyFont="1" applyFill="1" applyBorder="1" applyAlignment="1" applyProtection="1"/>
    <xf numFmtId="0" fontId="9" fillId="5" borderId="32" xfId="0" applyFont="1" applyFill="1" applyBorder="1" applyAlignment="1" applyProtection="1">
      <alignment horizontal="left" vertical="center" wrapText="1"/>
    </xf>
    <xf numFmtId="0" fontId="9" fillId="5" borderId="9" xfId="0" applyFont="1" applyFill="1" applyBorder="1" applyAlignment="1" applyProtection="1">
      <alignment vertical="center"/>
    </xf>
    <xf numFmtId="0" fontId="4" fillId="5" borderId="12" xfId="0" applyFont="1" applyFill="1" applyBorder="1" applyAlignment="1" applyProtection="1">
      <alignment vertical="center"/>
    </xf>
    <xf numFmtId="3" fontId="5" fillId="2" borderId="19" xfId="0" applyNumberFormat="1" applyFont="1" applyFill="1" applyBorder="1" applyAlignment="1" applyProtection="1"/>
    <xf numFmtId="0" fontId="8" fillId="2" borderId="5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wrapText="1"/>
    </xf>
    <xf numFmtId="1" fontId="2" fillId="0" borderId="11" xfId="0" applyNumberFormat="1" applyFont="1" applyBorder="1" applyAlignment="1" applyProtection="1">
      <protection locked="0"/>
    </xf>
    <xf numFmtId="1" fontId="0" fillId="0" borderId="9" xfId="0" applyNumberFormat="1" applyBorder="1" applyAlignment="1" applyProtection="1">
      <protection locked="0"/>
    </xf>
    <xf numFmtId="1" fontId="0" fillId="0" borderId="12" xfId="0" applyNumberFormat="1" applyBorder="1" applyAlignment="1" applyProtection="1">
      <protection locked="0"/>
    </xf>
    <xf numFmtId="3" fontId="19" fillId="9" borderId="33" xfId="0" applyNumberFormat="1" applyFont="1" applyFill="1" applyBorder="1" applyAlignment="1" applyProtection="1"/>
    <xf numFmtId="0" fontId="15" fillId="9" borderId="7" xfId="0" applyFont="1" applyFill="1" applyBorder="1" applyAlignment="1" applyProtection="1"/>
    <xf numFmtId="3" fontId="6" fillId="0" borderId="32" xfId="0" applyNumberFormat="1" applyFont="1" applyFill="1" applyBorder="1" applyAlignment="1" applyProtection="1">
      <protection locked="0"/>
    </xf>
    <xf numFmtId="3" fontId="6" fillId="0" borderId="9" xfId="0" applyNumberFormat="1" applyFont="1" applyFill="1" applyBorder="1" applyAlignment="1" applyProtection="1">
      <protection locked="0"/>
    </xf>
    <xf numFmtId="3" fontId="6" fillId="0" borderId="10" xfId="0" applyNumberFormat="1" applyFont="1" applyFill="1" applyBorder="1" applyAlignment="1" applyProtection="1">
      <protection locked="0"/>
    </xf>
    <xf numFmtId="3" fontId="6" fillId="0" borderId="13" xfId="0" applyNumberFormat="1" applyFont="1" applyFill="1" applyBorder="1" applyAlignment="1" applyProtection="1">
      <protection locked="0"/>
    </xf>
    <xf numFmtId="3" fontId="6" fillId="0" borderId="14" xfId="0" applyNumberFormat="1" applyFont="1" applyFill="1" applyBorder="1" applyAlignment="1" applyProtection="1">
      <protection locked="0"/>
    </xf>
    <xf numFmtId="3" fontId="16" fillId="2" borderId="23" xfId="0" applyNumberFormat="1" applyFont="1" applyFill="1" applyBorder="1" applyAlignment="1" applyProtection="1"/>
    <xf numFmtId="3" fontId="16" fillId="2" borderId="25" xfId="0" applyNumberFormat="1" applyFont="1" applyFill="1" applyBorder="1" applyAlignment="1" applyProtection="1"/>
    <xf numFmtId="3" fontId="16" fillId="2" borderId="5" xfId="0" applyNumberFormat="1" applyFont="1" applyFill="1" applyBorder="1" applyAlignment="1" applyProtection="1"/>
    <xf numFmtId="3" fontId="16" fillId="2" borderId="0" xfId="0" applyNumberFormat="1" applyFont="1" applyFill="1" applyBorder="1" applyAlignment="1" applyProtection="1"/>
    <xf numFmtId="3" fontId="16" fillId="2" borderId="16" xfId="0" applyNumberFormat="1" applyFont="1" applyFill="1" applyBorder="1" applyAlignment="1" applyProtection="1"/>
    <xf numFmtId="0" fontId="6" fillId="0" borderId="19" xfId="0" applyFont="1" applyBorder="1" applyAlignment="1" applyProtection="1"/>
    <xf numFmtId="3" fontId="19" fillId="5" borderId="5" xfId="0" applyNumberFormat="1" applyFont="1" applyFill="1" applyBorder="1" applyAlignment="1" applyProtection="1"/>
    <xf numFmtId="3" fontId="5" fillId="2" borderId="0" xfId="0" applyNumberFormat="1" applyFont="1" applyFill="1" applyBorder="1" applyAlignment="1" applyProtection="1"/>
    <xf numFmtId="3" fontId="5" fillId="2" borderId="30" xfId="0" applyNumberFormat="1" applyFont="1" applyFill="1" applyBorder="1" applyAlignment="1" applyProtection="1"/>
    <xf numFmtId="0" fontId="5" fillId="10" borderId="5" xfId="0" applyFont="1" applyFill="1" applyBorder="1" applyAlignment="1" applyProtection="1">
      <alignment vertical="center"/>
    </xf>
    <xf numFmtId="0" fontId="5" fillId="10" borderId="0" xfId="0" applyFont="1" applyFill="1" applyBorder="1" applyAlignment="1" applyProtection="1">
      <alignment vertical="center"/>
    </xf>
    <xf numFmtId="0" fontId="5" fillId="10" borderId="30" xfId="0" applyFont="1" applyFill="1" applyBorder="1" applyAlignment="1" applyProtection="1">
      <alignment vertical="center"/>
    </xf>
    <xf numFmtId="0" fontId="4" fillId="10" borderId="21" xfId="0" applyFont="1" applyFill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4" fillId="10" borderId="6" xfId="0" applyFont="1" applyFill="1" applyBorder="1" applyAlignment="1" applyProtection="1">
      <alignment horizontal="center" vertical="center" wrapText="1"/>
    </xf>
    <xf numFmtId="3" fontId="6" fillId="2" borderId="25" xfId="0" applyNumberFormat="1" applyFont="1" applyFill="1" applyBorder="1" applyAlignment="1" applyProtection="1">
      <alignment wrapText="1"/>
    </xf>
    <xf numFmtId="3" fontId="6" fillId="2" borderId="26" xfId="0" applyNumberFormat="1" applyFont="1" applyFill="1" applyBorder="1" applyAlignment="1" applyProtection="1">
      <alignment wrapText="1"/>
    </xf>
    <xf numFmtId="3" fontId="2" fillId="2" borderId="0" xfId="0" applyNumberFormat="1" applyFont="1" applyFill="1" applyBorder="1" applyAlignment="1" applyProtection="1"/>
    <xf numFmtId="3" fontId="2" fillId="2" borderId="6" xfId="0" applyNumberFormat="1" applyFont="1" applyFill="1" applyBorder="1" applyAlignment="1" applyProtection="1"/>
    <xf numFmtId="0" fontId="8" fillId="2" borderId="30" xfId="0" applyFont="1" applyFill="1" applyBorder="1" applyAlignment="1" applyProtection="1"/>
    <xf numFmtId="3" fontId="5" fillId="2" borderId="25" xfId="0" applyNumberFormat="1" applyFont="1" applyFill="1" applyBorder="1" applyAlignment="1" applyProtection="1">
      <alignment wrapText="1"/>
    </xf>
    <xf numFmtId="3" fontId="5" fillId="2" borderId="24" xfId="0" applyNumberFormat="1" applyFont="1" applyFill="1" applyBorder="1" applyAlignment="1" applyProtection="1">
      <alignment wrapText="1"/>
    </xf>
    <xf numFmtId="3" fontId="6" fillId="5" borderId="3" xfId="0" applyNumberFormat="1" applyFont="1" applyFill="1" applyBorder="1" applyAlignment="1" applyProtection="1">
      <alignment horizontal="center" wrapText="1"/>
    </xf>
    <xf numFmtId="3" fontId="14" fillId="10" borderId="5" xfId="0" applyNumberFormat="1" applyFont="1" applyFill="1" applyBorder="1" applyAlignment="1" applyProtection="1"/>
    <xf numFmtId="0" fontId="15" fillId="10" borderId="0" xfId="0" applyFont="1" applyFill="1" applyBorder="1" applyAlignment="1" applyProtection="1"/>
    <xf numFmtId="3" fontId="6" fillId="5" borderId="19" xfId="0" applyNumberFormat="1" applyFont="1" applyFill="1" applyBorder="1" applyAlignment="1" applyProtection="1">
      <alignment horizontal="center"/>
    </xf>
    <xf numFmtId="0" fontId="0" fillId="5" borderId="19" xfId="0" applyFill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10" fillId="2" borderId="16" xfId="0" applyFont="1" applyFill="1" applyBorder="1" applyAlignment="1" applyProtection="1">
      <alignment wrapText="1"/>
    </xf>
    <xf numFmtId="0" fontId="10" fillId="2" borderId="19" xfId="0" applyFont="1" applyFill="1" applyBorder="1" applyAlignment="1" applyProtection="1">
      <alignment wrapText="1"/>
    </xf>
    <xf numFmtId="0" fontId="10" fillId="2" borderId="17" xfId="0" applyFont="1" applyFill="1" applyBorder="1" applyAlignment="1" applyProtection="1">
      <alignment wrapText="1"/>
    </xf>
    <xf numFmtId="3" fontId="5" fillId="2" borderId="0" xfId="0" applyNumberFormat="1" applyFont="1" applyFill="1" applyBorder="1" applyAlignment="1" applyProtection="1">
      <alignment wrapText="1"/>
    </xf>
    <xf numFmtId="3" fontId="5" fillId="2" borderId="30" xfId="0" applyNumberFormat="1" applyFont="1" applyFill="1" applyBorder="1" applyAlignment="1" applyProtection="1">
      <alignment wrapText="1"/>
    </xf>
    <xf numFmtId="3" fontId="19" fillId="5" borderId="3" xfId="0" applyNumberFormat="1" applyFont="1" applyFill="1" applyBorder="1" applyAlignment="1" applyProtection="1"/>
    <xf numFmtId="3" fontId="19" fillId="5" borderId="0" xfId="0" applyNumberFormat="1" applyFont="1" applyFill="1" applyBorder="1" applyAlignment="1" applyProtection="1">
      <alignment wrapText="1"/>
    </xf>
    <xf numFmtId="3" fontId="5" fillId="2" borderId="17" xfId="0" applyNumberFormat="1" applyFont="1" applyFill="1" applyBorder="1" applyAlignment="1" applyProtection="1"/>
    <xf numFmtId="165" fontId="38" fillId="0" borderId="9" xfId="0" applyNumberFormat="1" applyFont="1" applyBorder="1" applyAlignment="1" applyProtection="1">
      <alignment horizontal="right"/>
      <protection locked="0"/>
    </xf>
    <xf numFmtId="14" fontId="38" fillId="0" borderId="9" xfId="0" applyNumberFormat="1" applyFont="1" applyBorder="1" applyAlignment="1" applyProtection="1">
      <alignment horizontal="right"/>
      <protection locked="0"/>
    </xf>
    <xf numFmtId="14" fontId="0" fillId="0" borderId="10" xfId="0" applyNumberFormat="1" applyFont="1" applyBorder="1" applyAlignment="1" applyProtection="1">
      <alignment horizontal="right"/>
      <protection locked="0"/>
    </xf>
    <xf numFmtId="0" fontId="36" fillId="2" borderId="0" xfId="0" applyFont="1" applyFill="1" applyBorder="1" applyAlignment="1" applyProtection="1">
      <alignment horizontal="left"/>
    </xf>
    <xf numFmtId="0" fontId="36" fillId="2" borderId="6" xfId="0" applyFont="1" applyFill="1" applyBorder="1" applyAlignment="1" applyProtection="1">
      <alignment horizontal="left"/>
    </xf>
    <xf numFmtId="0" fontId="2" fillId="6" borderId="19" xfId="0" applyFont="1" applyFill="1" applyBorder="1" applyAlignment="1" applyProtection="1">
      <alignment horizontal="center"/>
    </xf>
    <xf numFmtId="3" fontId="8" fillId="6" borderId="0" xfId="0" applyNumberFormat="1" applyFont="1" applyFill="1" applyBorder="1" applyAlignment="1" applyProtection="1">
      <alignment wrapText="1"/>
    </xf>
    <xf numFmtId="3" fontId="8" fillId="6" borderId="0" xfId="0" applyNumberFormat="1" applyFont="1" applyFill="1" applyBorder="1" applyAlignment="1" applyProtection="1"/>
    <xf numFmtId="0" fontId="7" fillId="0" borderId="0" xfId="0" applyFont="1" applyAlignment="1" applyProtection="1">
      <alignment vertical="center"/>
    </xf>
    <xf numFmtId="3" fontId="6" fillId="2" borderId="19" xfId="0" applyNumberFormat="1" applyFont="1" applyFill="1" applyBorder="1" applyAlignment="1" applyProtection="1"/>
    <xf numFmtId="3" fontId="6" fillId="2" borderId="0" xfId="0" applyNumberFormat="1" applyFont="1" applyFill="1" applyBorder="1" applyAlignment="1" applyProtection="1">
      <alignment wrapText="1"/>
    </xf>
    <xf numFmtId="3" fontId="6" fillId="2" borderId="30" xfId="0" applyNumberFormat="1" applyFont="1" applyFill="1" applyBorder="1" applyAlignment="1" applyProtection="1">
      <alignment wrapText="1"/>
    </xf>
    <xf numFmtId="3" fontId="4" fillId="2" borderId="30" xfId="0" applyNumberFormat="1" applyFont="1" applyFill="1" applyBorder="1" applyAlignment="1" applyProtection="1">
      <alignment wrapText="1"/>
    </xf>
    <xf numFmtId="3" fontId="5" fillId="0" borderId="9" xfId="0" applyNumberFormat="1" applyFont="1" applyFill="1" applyBorder="1" applyAlignment="1" applyProtection="1">
      <protection locked="0"/>
    </xf>
    <xf numFmtId="3" fontId="5" fillId="0" borderId="10" xfId="0" applyNumberFormat="1" applyFont="1" applyFill="1" applyBorder="1" applyAlignment="1" applyProtection="1">
      <protection locked="0"/>
    </xf>
    <xf numFmtId="3" fontId="5" fillId="2" borderId="23" xfId="0" applyNumberFormat="1" applyFont="1" applyFill="1" applyBorder="1" applyAlignment="1" applyProtection="1"/>
    <xf numFmtId="3" fontId="5" fillId="2" borderId="25" xfId="0" applyNumberFormat="1" applyFont="1" applyFill="1" applyBorder="1" applyAlignment="1" applyProtection="1"/>
    <xf numFmtId="3" fontId="5" fillId="2" borderId="24" xfId="0" applyNumberFormat="1" applyFont="1" applyFill="1" applyBorder="1" applyAlignment="1" applyProtection="1"/>
    <xf numFmtId="3" fontId="19" fillId="5" borderId="2" xfId="0" applyNumberFormat="1" applyFont="1" applyFill="1" applyBorder="1" applyAlignment="1" applyProtection="1">
      <alignment vertical="center" wrapText="1"/>
    </xf>
    <xf numFmtId="3" fontId="19" fillId="5" borderId="3" xfId="0" applyNumberFormat="1" applyFont="1" applyFill="1" applyBorder="1" applyAlignment="1" applyProtection="1">
      <alignment vertical="center" wrapText="1"/>
    </xf>
    <xf numFmtId="0" fontId="0" fillId="5" borderId="3" xfId="0" applyFont="1" applyFill="1" applyBorder="1" applyAlignment="1" applyProtection="1">
      <alignment vertical="center"/>
    </xf>
    <xf numFmtId="3" fontId="4" fillId="0" borderId="11" xfId="0" applyNumberFormat="1" applyFont="1" applyFill="1" applyBorder="1" applyAlignment="1" applyProtection="1">
      <protection locked="0"/>
    </xf>
    <xf numFmtId="3" fontId="4" fillId="0" borderId="10" xfId="0" applyNumberFormat="1" applyFont="1" applyFill="1" applyBorder="1" applyAlignment="1" applyProtection="1">
      <protection locked="0"/>
    </xf>
    <xf numFmtId="3" fontId="6" fillId="2" borderId="30" xfId="0" applyNumberFormat="1" applyFont="1" applyFill="1" applyBorder="1" applyAlignment="1" applyProtection="1"/>
    <xf numFmtId="3" fontId="6" fillId="2" borderId="23" xfId="0" applyNumberFormat="1" applyFont="1" applyFill="1" applyBorder="1" applyAlignment="1" applyProtection="1"/>
    <xf numFmtId="3" fontId="7" fillId="0" borderId="9" xfId="0" applyNumberFormat="1" applyFont="1" applyFill="1" applyBorder="1" applyAlignment="1" applyProtection="1">
      <protection locked="0"/>
    </xf>
    <xf numFmtId="3" fontId="7" fillId="0" borderId="10" xfId="0" applyNumberFormat="1" applyFont="1" applyFill="1" applyBorder="1" applyAlignment="1" applyProtection="1">
      <protection locked="0"/>
    </xf>
    <xf numFmtId="3" fontId="19" fillId="5" borderId="0" xfId="0" applyNumberFormat="1" applyFont="1" applyFill="1" applyBorder="1" applyAlignment="1" applyProtection="1"/>
    <xf numFmtId="3" fontId="10" fillId="5" borderId="11" xfId="0" applyNumberFormat="1" applyFont="1" applyFill="1" applyBorder="1" applyAlignment="1" applyProtection="1">
      <alignment horizontal="center" wrapText="1"/>
    </xf>
    <xf numFmtId="0" fontId="2" fillId="5" borderId="9" xfId="0" applyFont="1" applyFill="1" applyBorder="1" applyAlignment="1" applyProtection="1"/>
    <xf numFmtId="0" fontId="2" fillId="5" borderId="10" xfId="0" applyFont="1" applyFill="1" applyBorder="1" applyAlignment="1" applyProtection="1"/>
    <xf numFmtId="3" fontId="8" fillId="2" borderId="5" xfId="0" applyNumberFormat="1" applyFont="1" applyFill="1" applyBorder="1" applyAlignment="1" applyProtection="1">
      <alignment wrapText="1"/>
    </xf>
    <xf numFmtId="3" fontId="8" fillId="2" borderId="0" xfId="0" applyNumberFormat="1" applyFont="1" applyFill="1" applyBorder="1" applyAlignment="1" applyProtection="1">
      <alignment wrapText="1"/>
    </xf>
    <xf numFmtId="3" fontId="8" fillId="2" borderId="30" xfId="0" applyNumberFormat="1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wrapText="1"/>
    </xf>
    <xf numFmtId="0" fontId="4" fillId="2" borderId="30" xfId="0" applyFont="1" applyFill="1" applyBorder="1" applyAlignment="1" applyProtection="1">
      <alignment wrapText="1"/>
    </xf>
    <xf numFmtId="0" fontId="4" fillId="2" borderId="23" xfId="0" applyFont="1" applyFill="1" applyBorder="1" applyAlignment="1" applyProtection="1">
      <alignment wrapText="1"/>
    </xf>
    <xf numFmtId="0" fontId="4" fillId="2" borderId="25" xfId="0" applyFont="1" applyFill="1" applyBorder="1" applyAlignment="1" applyProtection="1"/>
    <xf numFmtId="0" fontId="4" fillId="2" borderId="24" xfId="0" applyFont="1" applyFill="1" applyBorder="1" applyAlignment="1" applyProtection="1"/>
    <xf numFmtId="0" fontId="4" fillId="2" borderId="19" xfId="0" applyFont="1" applyFill="1" applyBorder="1" applyAlignment="1" applyProtection="1"/>
    <xf numFmtId="3" fontId="2" fillId="0" borderId="29" xfId="0" applyNumberFormat="1" applyFont="1" applyBorder="1" applyAlignment="1" applyProtection="1">
      <alignment horizontal="center"/>
      <protection locked="0"/>
    </xf>
    <xf numFmtId="3" fontId="16" fillId="2" borderId="24" xfId="0" applyNumberFormat="1" applyFont="1" applyFill="1" applyBorder="1" applyAlignment="1" applyProtection="1"/>
    <xf numFmtId="0" fontId="0" fillId="0" borderId="9" xfId="0" applyFill="1" applyBorder="1" applyAlignment="1" applyProtection="1">
      <protection locked="0"/>
    </xf>
    <xf numFmtId="0" fontId="0" fillId="0" borderId="24" xfId="0" applyFill="1" applyBorder="1" applyAlignment="1" applyProtection="1">
      <protection locked="0"/>
    </xf>
    <xf numFmtId="0" fontId="7" fillId="2" borderId="14" xfId="0" applyFont="1" applyFill="1" applyBorder="1" applyAlignment="1" applyProtection="1"/>
    <xf numFmtId="0" fontId="0" fillId="2" borderId="14" xfId="0" applyFill="1" applyBorder="1" applyAlignment="1" applyProtection="1"/>
    <xf numFmtId="0" fontId="0" fillId="2" borderId="15" xfId="0" applyFill="1" applyBorder="1" applyAlignment="1" applyProtection="1"/>
    <xf numFmtId="0" fontId="2" fillId="0" borderId="11" xfId="0" applyFont="1" applyBorder="1" applyAlignment="1" applyProtection="1">
      <protection locked="0"/>
    </xf>
    <xf numFmtId="0" fontId="12" fillId="0" borderId="11" xfId="1" applyBorder="1" applyAlignment="1" applyProtection="1">
      <protection locked="0"/>
    </xf>
    <xf numFmtId="0" fontId="2" fillId="0" borderId="27" xfId="0" applyFont="1" applyBorder="1" applyAlignment="1" applyProtection="1">
      <alignment wrapText="1"/>
      <protection locked="0"/>
    </xf>
    <xf numFmtId="0" fontId="2" fillId="0" borderId="25" xfId="0" applyFont="1" applyBorder="1" applyAlignment="1" applyProtection="1">
      <protection locked="0"/>
    </xf>
    <xf numFmtId="0" fontId="2" fillId="0" borderId="26" xfId="0" applyFont="1" applyBorder="1" applyAlignment="1" applyProtection="1">
      <protection locked="0"/>
    </xf>
    <xf numFmtId="0" fontId="2" fillId="0" borderId="18" xfId="0" applyFont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  <xf numFmtId="0" fontId="2" fillId="0" borderId="20" xfId="0" applyFont="1" applyBorder="1" applyAlignment="1" applyProtection="1">
      <protection locked="0"/>
    </xf>
    <xf numFmtId="0" fontId="0" fillId="7" borderId="32" xfId="0" applyFont="1" applyFill="1" applyBorder="1" applyAlignment="1" applyProtection="1">
      <alignment vertical="center" wrapText="1"/>
    </xf>
    <xf numFmtId="0" fontId="0" fillId="7" borderId="9" xfId="0" applyFont="1" applyFill="1" applyBorder="1" applyAlignment="1" applyProtection="1">
      <alignment vertical="center" wrapText="1"/>
    </xf>
    <xf numFmtId="0" fontId="0" fillId="7" borderId="12" xfId="0" applyFont="1" applyFill="1" applyBorder="1" applyAlignment="1" applyProtection="1">
      <alignment vertical="center" wrapText="1"/>
    </xf>
    <xf numFmtId="49" fontId="31" fillId="7" borderId="0" xfId="0" applyNumberFormat="1" applyFont="1" applyFill="1" applyBorder="1" applyAlignment="1" applyProtection="1"/>
    <xf numFmtId="0" fontId="0" fillId="7" borderId="0" xfId="0" applyFill="1" applyAlignment="1" applyProtection="1"/>
    <xf numFmtId="49" fontId="24" fillId="7" borderId="11" xfId="0" applyNumberFormat="1" applyFont="1" applyFill="1" applyBorder="1" applyAlignment="1" applyProtection="1"/>
    <xf numFmtId="0" fontId="51" fillId="7" borderId="9" xfId="0" applyFont="1" applyFill="1" applyBorder="1" applyAlignment="1" applyProtection="1"/>
    <xf numFmtId="49" fontId="40" fillId="5" borderId="18" xfId="0" applyNumberFormat="1" applyFont="1" applyFill="1" applyBorder="1" applyAlignment="1" applyProtection="1"/>
    <xf numFmtId="0" fontId="0" fillId="5" borderId="19" xfId="0" applyFill="1" applyBorder="1" applyAlignment="1" applyProtection="1"/>
    <xf numFmtId="49" fontId="40" fillId="4" borderId="21" xfId="0" applyNumberFormat="1" applyFont="1" applyFill="1" applyBorder="1" applyAlignment="1" applyProtection="1"/>
    <xf numFmtId="0" fontId="0" fillId="4" borderId="0" xfId="0" applyFill="1" applyBorder="1" applyAlignment="1" applyProtection="1"/>
    <xf numFmtId="49" fontId="23" fillId="7" borderId="11" xfId="0" applyNumberFormat="1" applyFont="1" applyFill="1" applyBorder="1" applyAlignment="1" applyProtection="1">
      <alignment horizontal="left"/>
    </xf>
    <xf numFmtId="0" fontId="51" fillId="7" borderId="9" xfId="0" applyFont="1" applyFill="1" applyBorder="1" applyAlignment="1" applyProtection="1">
      <alignment horizontal="left"/>
    </xf>
    <xf numFmtId="49" fontId="31" fillId="7" borderId="19" xfId="0" applyNumberFormat="1" applyFont="1" applyFill="1" applyBorder="1" applyAlignment="1" applyProtection="1"/>
    <xf numFmtId="0" fontId="0" fillId="7" borderId="19" xfId="0" applyFill="1" applyBorder="1" applyAlignment="1" applyProtection="1"/>
    <xf numFmtId="49" fontId="26" fillId="2" borderId="21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49" fontId="26" fillId="2" borderId="21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/>
    </xf>
    <xf numFmtId="49" fontId="23" fillId="7" borderId="11" xfId="0" applyNumberFormat="1" applyFont="1" applyFill="1" applyBorder="1" applyAlignment="1" applyProtection="1"/>
    <xf numFmtId="0" fontId="0" fillId="7" borderId="9" xfId="0" applyFill="1" applyBorder="1" applyAlignment="1" applyProtection="1"/>
    <xf numFmtId="0" fontId="0" fillId="0" borderId="10" xfId="0" applyBorder="1" applyAlignment="1" applyProtection="1"/>
    <xf numFmtId="49" fontId="23" fillId="7" borderId="37" xfId="0" applyNumberFormat="1" applyFont="1" applyFill="1" applyBorder="1" applyAlignment="1" applyProtection="1">
      <alignment horizontal="right"/>
    </xf>
    <xf numFmtId="0" fontId="0" fillId="0" borderId="38" xfId="0" applyBorder="1" applyAlignment="1" applyProtection="1">
      <alignment horizontal="right"/>
    </xf>
    <xf numFmtId="0" fontId="0" fillId="0" borderId="41" xfId="0" applyBorder="1" applyAlignment="1" applyProtection="1">
      <alignment horizontal="right"/>
    </xf>
    <xf numFmtId="0" fontId="51" fillId="7" borderId="10" xfId="0" applyFont="1" applyFill="1" applyBorder="1" applyAlignment="1" applyProtection="1"/>
    <xf numFmtId="49" fontId="46" fillId="5" borderId="11" xfId="0" applyNumberFormat="1" applyFont="1" applyFill="1" applyBorder="1" applyAlignment="1" applyProtection="1"/>
    <xf numFmtId="0" fontId="0" fillId="5" borderId="9" xfId="0" applyFill="1" applyBorder="1" applyAlignment="1" applyProtection="1"/>
    <xf numFmtId="0" fontId="0" fillId="5" borderId="10" xfId="0" applyFill="1" applyBorder="1" applyAlignment="1" applyProtection="1"/>
    <xf numFmtId="49" fontId="23" fillId="7" borderId="11" xfId="0" applyNumberFormat="1" applyFont="1" applyFill="1" applyBorder="1" applyAlignment="1" applyProtection="1">
      <alignment wrapText="1"/>
    </xf>
    <xf numFmtId="0" fontId="51" fillId="7" borderId="9" xfId="0" applyFont="1" applyFill="1" applyBorder="1" applyAlignment="1" applyProtection="1">
      <alignment wrapText="1"/>
    </xf>
    <xf numFmtId="0" fontId="51" fillId="7" borderId="10" xfId="0" applyFont="1" applyFill="1" applyBorder="1" applyAlignment="1" applyProtection="1">
      <alignment wrapText="1"/>
    </xf>
  </cellXfs>
  <cellStyles count="2037">
    <cellStyle name="Hypertextový odkaz" xfId="1" builtinId="8"/>
    <cellStyle name="Normální" xfId="0" builtinId="0"/>
    <cellStyle name="Normální 2" xfId="2"/>
    <cellStyle name="Normální 2 10" xfId="210"/>
    <cellStyle name="Normální 2 10 2" xfId="486"/>
    <cellStyle name="Normální 2 10 2 2" xfId="555"/>
    <cellStyle name="Normální 2 10 3" xfId="556"/>
    <cellStyle name="Normální 2 10 3 2" xfId="1899"/>
    <cellStyle name="Normální 2 10 4" xfId="557"/>
    <cellStyle name="Normální 2 10 4 2" xfId="1968"/>
    <cellStyle name="Normální 2 10 5" xfId="1612"/>
    <cellStyle name="Normální 2 11" xfId="72"/>
    <cellStyle name="Normální 2 11 2" xfId="348"/>
    <cellStyle name="Normální 2 11 2 2" xfId="558"/>
    <cellStyle name="Normální 2 11 3" xfId="559"/>
    <cellStyle name="Normální 2 11 3 2" xfId="1761"/>
    <cellStyle name="Normální 2 11 4" xfId="560"/>
    <cellStyle name="Normální 2 12" xfId="279"/>
    <cellStyle name="Normální 2 12 2" xfId="561"/>
    <cellStyle name="Normální 2 13" xfId="562"/>
    <cellStyle name="Normální 2 13 2" xfId="1692"/>
    <cellStyle name="Normální 2 14" xfId="563"/>
    <cellStyle name="Normální 2 14 2" xfId="1544"/>
    <cellStyle name="Normální 2 15" xfId="1383"/>
    <cellStyle name="Normální 2 16" xfId="1463"/>
    <cellStyle name="Normální 2 2" xfId="5"/>
    <cellStyle name="Normální 2 2 10" xfId="75"/>
    <cellStyle name="Normální 2 2 10 2" xfId="351"/>
    <cellStyle name="Normální 2 2 10 2 2" xfId="564"/>
    <cellStyle name="Normální 2 2 10 3" xfId="565"/>
    <cellStyle name="Normální 2 2 10 3 2" xfId="1764"/>
    <cellStyle name="Normální 2 2 10 4" xfId="566"/>
    <cellStyle name="Normální 2 2 11" xfId="282"/>
    <cellStyle name="Normální 2 2 11 2" xfId="567"/>
    <cellStyle name="Normální 2 2 12" xfId="568"/>
    <cellStyle name="Normální 2 2 12 2" xfId="1695"/>
    <cellStyle name="Normální 2 2 13" xfId="569"/>
    <cellStyle name="Normální 2 2 13 2" xfId="1546"/>
    <cellStyle name="Normální 2 2 14" xfId="1385"/>
    <cellStyle name="Normální 2 2 15" xfId="1465"/>
    <cellStyle name="Normální 2 2 2" xfId="19"/>
    <cellStyle name="Normální 2 2 2 10" xfId="570"/>
    <cellStyle name="Normální 2 2 2 10 2" xfId="1554"/>
    <cellStyle name="Normální 2 2 2 11" xfId="1389"/>
    <cellStyle name="Normální 2 2 2 12" xfId="1469"/>
    <cellStyle name="Normální 2 2 2 2" xfId="31"/>
    <cellStyle name="Normální 2 2 2 2 10" xfId="1502"/>
    <cellStyle name="Normální 2 2 2 2 2" xfId="60"/>
    <cellStyle name="Normální 2 2 2 2 2 2" xfId="198"/>
    <cellStyle name="Normální 2 2 2 2 2 2 2" xfId="474"/>
    <cellStyle name="Normální 2 2 2 2 2 2 2 2" xfId="571"/>
    <cellStyle name="Normální 2 2 2 2 2 2 3" xfId="572"/>
    <cellStyle name="Normální 2 2 2 2 2 2 3 2" xfId="1887"/>
    <cellStyle name="Normální 2 2 2 2 2 2 4" xfId="573"/>
    <cellStyle name="Normální 2 2 2 2 2 2 4 2" xfId="1969"/>
    <cellStyle name="Normální 2 2 2 2 2 2 5" xfId="1680"/>
    <cellStyle name="Normální 2 2 2 2 2 3" xfId="267"/>
    <cellStyle name="Normální 2 2 2 2 2 3 2" xfId="543"/>
    <cellStyle name="Normální 2 2 2 2 2 3 2 2" xfId="574"/>
    <cellStyle name="Normální 2 2 2 2 2 3 3" xfId="575"/>
    <cellStyle name="Normální 2 2 2 2 2 3 3 2" xfId="1956"/>
    <cellStyle name="Normální 2 2 2 2 2 3 4" xfId="576"/>
    <cellStyle name="Normální 2 2 2 2 2 4" xfId="129"/>
    <cellStyle name="Normální 2 2 2 2 2 4 2" xfId="405"/>
    <cellStyle name="Normální 2 2 2 2 2 4 2 2" xfId="577"/>
    <cellStyle name="Normální 2 2 2 2 2 4 3" xfId="578"/>
    <cellStyle name="Normální 2 2 2 2 2 4 3 2" xfId="1818"/>
    <cellStyle name="Normální 2 2 2 2 2 4 4" xfId="579"/>
    <cellStyle name="Normální 2 2 2 2 2 5" xfId="336"/>
    <cellStyle name="Normální 2 2 2 2 2 5 2" xfId="580"/>
    <cellStyle name="Normální 2 2 2 2 2 6" xfId="581"/>
    <cellStyle name="Normální 2 2 2 2 2 6 2" xfId="1749"/>
    <cellStyle name="Normální 2 2 2 2 2 7" xfId="582"/>
    <cellStyle name="Normální 2 2 2 2 2 7 2" xfId="1600"/>
    <cellStyle name="Normální 2 2 2 2 2 8" xfId="1451"/>
    <cellStyle name="Normální 2 2 2 2 2 9" xfId="1531"/>
    <cellStyle name="Normální 2 2 2 2 3" xfId="169"/>
    <cellStyle name="Normální 2 2 2 2 3 2" xfId="445"/>
    <cellStyle name="Normální 2 2 2 2 3 2 2" xfId="583"/>
    <cellStyle name="Normální 2 2 2 2 3 3" xfId="584"/>
    <cellStyle name="Normální 2 2 2 2 3 3 2" xfId="1858"/>
    <cellStyle name="Normální 2 2 2 2 3 4" xfId="585"/>
    <cellStyle name="Normální 2 2 2 2 3 4 2" xfId="1970"/>
    <cellStyle name="Normální 2 2 2 2 3 5" xfId="1651"/>
    <cellStyle name="Normální 2 2 2 2 4" xfId="238"/>
    <cellStyle name="Normální 2 2 2 2 4 2" xfId="514"/>
    <cellStyle name="Normální 2 2 2 2 4 2 2" xfId="586"/>
    <cellStyle name="Normální 2 2 2 2 4 3" xfId="587"/>
    <cellStyle name="Normální 2 2 2 2 4 3 2" xfId="1927"/>
    <cellStyle name="Normální 2 2 2 2 4 4" xfId="588"/>
    <cellStyle name="Normální 2 2 2 2 5" xfId="100"/>
    <cellStyle name="Normální 2 2 2 2 5 2" xfId="376"/>
    <cellStyle name="Normální 2 2 2 2 5 2 2" xfId="589"/>
    <cellStyle name="Normální 2 2 2 2 5 3" xfId="590"/>
    <cellStyle name="Normální 2 2 2 2 5 3 2" xfId="1789"/>
    <cellStyle name="Normální 2 2 2 2 5 4" xfId="591"/>
    <cellStyle name="Normální 2 2 2 2 6" xfId="307"/>
    <cellStyle name="Normální 2 2 2 2 6 2" xfId="592"/>
    <cellStyle name="Normální 2 2 2 2 7" xfId="593"/>
    <cellStyle name="Normální 2 2 2 2 7 2" xfId="1720"/>
    <cellStyle name="Normální 2 2 2 2 8" xfId="594"/>
    <cellStyle name="Normální 2 2 2 2 8 2" xfId="1566"/>
    <cellStyle name="Normální 2 2 2 2 9" xfId="1422"/>
    <cellStyle name="Normální 2 2 2 3" xfId="67"/>
    <cellStyle name="Normální 2 2 2 3 2" xfId="205"/>
    <cellStyle name="Normální 2 2 2 3 2 2" xfId="481"/>
    <cellStyle name="Normální 2 2 2 3 2 2 2" xfId="595"/>
    <cellStyle name="Normální 2 2 2 3 2 3" xfId="596"/>
    <cellStyle name="Normální 2 2 2 3 2 3 2" xfId="1894"/>
    <cellStyle name="Normální 2 2 2 3 2 4" xfId="597"/>
    <cellStyle name="Normální 2 2 2 3 2 4 2" xfId="1971"/>
    <cellStyle name="Normální 2 2 2 3 2 5" xfId="1687"/>
    <cellStyle name="Normální 2 2 2 3 3" xfId="274"/>
    <cellStyle name="Normální 2 2 2 3 3 2" xfId="550"/>
    <cellStyle name="Normální 2 2 2 3 3 2 2" xfId="598"/>
    <cellStyle name="Normální 2 2 2 3 3 3" xfId="599"/>
    <cellStyle name="Normální 2 2 2 3 3 3 2" xfId="1963"/>
    <cellStyle name="Normální 2 2 2 3 3 4" xfId="600"/>
    <cellStyle name="Normální 2 2 2 3 4" xfId="136"/>
    <cellStyle name="Normální 2 2 2 3 4 2" xfId="412"/>
    <cellStyle name="Normální 2 2 2 3 4 2 2" xfId="601"/>
    <cellStyle name="Normální 2 2 2 3 4 3" xfId="602"/>
    <cellStyle name="Normální 2 2 2 3 4 3 2" xfId="1825"/>
    <cellStyle name="Normální 2 2 2 3 4 4" xfId="603"/>
    <cellStyle name="Normální 2 2 2 3 5" xfId="343"/>
    <cellStyle name="Normální 2 2 2 3 5 2" xfId="604"/>
    <cellStyle name="Normální 2 2 2 3 6" xfId="605"/>
    <cellStyle name="Normální 2 2 2 3 6 2" xfId="1756"/>
    <cellStyle name="Normální 2 2 2 3 7" xfId="606"/>
    <cellStyle name="Normální 2 2 2 3 7 2" xfId="1607"/>
    <cellStyle name="Normální 2 2 2 3 8" xfId="1458"/>
    <cellStyle name="Normální 2 2 2 3 9" xfId="1538"/>
    <cellStyle name="Normální 2 2 2 4" xfId="48"/>
    <cellStyle name="Normální 2 2 2 4 2" xfId="186"/>
    <cellStyle name="Normální 2 2 2 4 2 2" xfId="462"/>
    <cellStyle name="Normální 2 2 2 4 2 2 2" xfId="607"/>
    <cellStyle name="Normální 2 2 2 4 2 3" xfId="608"/>
    <cellStyle name="Normální 2 2 2 4 2 3 2" xfId="1875"/>
    <cellStyle name="Normální 2 2 2 4 2 4" xfId="609"/>
    <cellStyle name="Normální 2 2 2 4 2 4 2" xfId="1972"/>
    <cellStyle name="Normální 2 2 2 4 2 5" xfId="1668"/>
    <cellStyle name="Normální 2 2 2 4 3" xfId="255"/>
    <cellStyle name="Normální 2 2 2 4 3 2" xfId="531"/>
    <cellStyle name="Normální 2 2 2 4 3 2 2" xfId="610"/>
    <cellStyle name="Normální 2 2 2 4 3 3" xfId="611"/>
    <cellStyle name="Normální 2 2 2 4 3 3 2" xfId="1944"/>
    <cellStyle name="Normální 2 2 2 4 3 4" xfId="612"/>
    <cellStyle name="Normální 2 2 2 4 4" xfId="117"/>
    <cellStyle name="Normální 2 2 2 4 4 2" xfId="393"/>
    <cellStyle name="Normální 2 2 2 4 4 2 2" xfId="613"/>
    <cellStyle name="Normální 2 2 2 4 4 3" xfId="614"/>
    <cellStyle name="Normální 2 2 2 4 4 3 2" xfId="1806"/>
    <cellStyle name="Normální 2 2 2 4 4 4" xfId="615"/>
    <cellStyle name="Normální 2 2 2 4 5" xfId="324"/>
    <cellStyle name="Normální 2 2 2 4 5 2" xfId="616"/>
    <cellStyle name="Normální 2 2 2 4 6" xfId="617"/>
    <cellStyle name="Normální 2 2 2 4 6 2" xfId="1737"/>
    <cellStyle name="Normální 2 2 2 4 7" xfId="618"/>
    <cellStyle name="Normální 2 2 2 4 7 2" xfId="1588"/>
    <cellStyle name="Normální 2 2 2 4 8" xfId="1439"/>
    <cellStyle name="Normální 2 2 2 4 9" xfId="1519"/>
    <cellStyle name="Normální 2 2 2 5" xfId="157"/>
    <cellStyle name="Normální 2 2 2 5 2" xfId="433"/>
    <cellStyle name="Normální 2 2 2 5 2 2" xfId="619"/>
    <cellStyle name="Normální 2 2 2 5 3" xfId="620"/>
    <cellStyle name="Normální 2 2 2 5 3 2" xfId="1846"/>
    <cellStyle name="Normální 2 2 2 5 4" xfId="621"/>
    <cellStyle name="Normální 2 2 2 5 4 2" xfId="1639"/>
    <cellStyle name="Normální 2 2 2 5 5" xfId="1410"/>
    <cellStyle name="Normální 2 2 2 5 6" xfId="1490"/>
    <cellStyle name="Normální 2 2 2 6" xfId="226"/>
    <cellStyle name="Normální 2 2 2 6 2" xfId="502"/>
    <cellStyle name="Normální 2 2 2 6 2 2" xfId="622"/>
    <cellStyle name="Normální 2 2 2 6 3" xfId="623"/>
    <cellStyle name="Normální 2 2 2 6 3 2" xfId="1915"/>
    <cellStyle name="Normální 2 2 2 6 4" xfId="624"/>
    <cellStyle name="Normální 2 2 2 6 4 2" xfId="1973"/>
    <cellStyle name="Normální 2 2 2 6 5" xfId="1618"/>
    <cellStyle name="Normální 2 2 2 7" xfId="88"/>
    <cellStyle name="Normální 2 2 2 7 2" xfId="364"/>
    <cellStyle name="Normální 2 2 2 7 2 2" xfId="625"/>
    <cellStyle name="Normální 2 2 2 7 3" xfId="626"/>
    <cellStyle name="Normální 2 2 2 7 3 2" xfId="1777"/>
    <cellStyle name="Normální 2 2 2 7 4" xfId="627"/>
    <cellStyle name="Normální 2 2 2 8" xfId="295"/>
    <cellStyle name="Normální 2 2 2 8 2" xfId="628"/>
    <cellStyle name="Normální 2 2 2 9" xfId="629"/>
    <cellStyle name="Normální 2 2 2 9 2" xfId="1708"/>
    <cellStyle name="Normální 2 2 3" xfId="15"/>
    <cellStyle name="Normální 2 2 3 10" xfId="630"/>
    <cellStyle name="Normální 2 2 3 10 2" xfId="1550"/>
    <cellStyle name="Normální 2 2 3 11" xfId="1393"/>
    <cellStyle name="Normální 2 2 3 12" xfId="1473"/>
    <cellStyle name="Normální 2 2 3 2" xfId="27"/>
    <cellStyle name="Normální 2 2 3 2 10" xfId="1498"/>
    <cellStyle name="Normální 2 2 3 2 2" xfId="56"/>
    <cellStyle name="Normální 2 2 3 2 2 2" xfId="194"/>
    <cellStyle name="Normální 2 2 3 2 2 2 2" xfId="470"/>
    <cellStyle name="Normální 2 2 3 2 2 2 2 2" xfId="631"/>
    <cellStyle name="Normální 2 2 3 2 2 2 3" xfId="632"/>
    <cellStyle name="Normální 2 2 3 2 2 2 3 2" xfId="1883"/>
    <cellStyle name="Normální 2 2 3 2 2 2 4" xfId="633"/>
    <cellStyle name="Normální 2 2 3 2 2 2 4 2" xfId="1974"/>
    <cellStyle name="Normální 2 2 3 2 2 2 5" xfId="1676"/>
    <cellStyle name="Normální 2 2 3 2 2 3" xfId="263"/>
    <cellStyle name="Normální 2 2 3 2 2 3 2" xfId="539"/>
    <cellStyle name="Normální 2 2 3 2 2 3 2 2" xfId="634"/>
    <cellStyle name="Normální 2 2 3 2 2 3 3" xfId="635"/>
    <cellStyle name="Normální 2 2 3 2 2 3 3 2" xfId="1952"/>
    <cellStyle name="Normální 2 2 3 2 2 3 4" xfId="636"/>
    <cellStyle name="Normální 2 2 3 2 2 4" xfId="125"/>
    <cellStyle name="Normální 2 2 3 2 2 4 2" xfId="401"/>
    <cellStyle name="Normální 2 2 3 2 2 4 2 2" xfId="637"/>
    <cellStyle name="Normální 2 2 3 2 2 4 3" xfId="638"/>
    <cellStyle name="Normální 2 2 3 2 2 4 3 2" xfId="1814"/>
    <cellStyle name="Normální 2 2 3 2 2 4 4" xfId="639"/>
    <cellStyle name="Normální 2 2 3 2 2 5" xfId="332"/>
    <cellStyle name="Normální 2 2 3 2 2 5 2" xfId="640"/>
    <cellStyle name="Normální 2 2 3 2 2 6" xfId="641"/>
    <cellStyle name="Normální 2 2 3 2 2 6 2" xfId="1745"/>
    <cellStyle name="Normální 2 2 3 2 2 7" xfId="642"/>
    <cellStyle name="Normální 2 2 3 2 2 7 2" xfId="1596"/>
    <cellStyle name="Normální 2 2 3 2 2 8" xfId="1447"/>
    <cellStyle name="Normální 2 2 3 2 2 9" xfId="1527"/>
    <cellStyle name="Normální 2 2 3 2 3" xfId="165"/>
    <cellStyle name="Normální 2 2 3 2 3 2" xfId="441"/>
    <cellStyle name="Normální 2 2 3 2 3 2 2" xfId="643"/>
    <cellStyle name="Normální 2 2 3 2 3 3" xfId="644"/>
    <cellStyle name="Normální 2 2 3 2 3 3 2" xfId="1854"/>
    <cellStyle name="Normální 2 2 3 2 3 4" xfId="645"/>
    <cellStyle name="Normální 2 2 3 2 3 4 2" xfId="1975"/>
    <cellStyle name="Normální 2 2 3 2 3 5" xfId="1647"/>
    <cellStyle name="Normální 2 2 3 2 4" xfId="234"/>
    <cellStyle name="Normální 2 2 3 2 4 2" xfId="510"/>
    <cellStyle name="Normální 2 2 3 2 4 2 2" xfId="646"/>
    <cellStyle name="Normální 2 2 3 2 4 3" xfId="647"/>
    <cellStyle name="Normální 2 2 3 2 4 3 2" xfId="1923"/>
    <cellStyle name="Normální 2 2 3 2 4 4" xfId="648"/>
    <cellStyle name="Normální 2 2 3 2 5" xfId="96"/>
    <cellStyle name="Normální 2 2 3 2 5 2" xfId="372"/>
    <cellStyle name="Normální 2 2 3 2 5 2 2" xfId="649"/>
    <cellStyle name="Normální 2 2 3 2 5 3" xfId="650"/>
    <cellStyle name="Normální 2 2 3 2 5 3 2" xfId="1785"/>
    <cellStyle name="Normální 2 2 3 2 5 4" xfId="651"/>
    <cellStyle name="Normální 2 2 3 2 6" xfId="303"/>
    <cellStyle name="Normální 2 2 3 2 6 2" xfId="652"/>
    <cellStyle name="Normální 2 2 3 2 7" xfId="653"/>
    <cellStyle name="Normální 2 2 3 2 7 2" xfId="1716"/>
    <cellStyle name="Normální 2 2 3 2 8" xfId="654"/>
    <cellStyle name="Normální 2 2 3 2 8 2" xfId="1562"/>
    <cellStyle name="Normální 2 2 3 2 9" xfId="1418"/>
    <cellStyle name="Normální 2 2 3 3" xfId="71"/>
    <cellStyle name="Normální 2 2 3 3 2" xfId="209"/>
    <cellStyle name="Normální 2 2 3 3 2 2" xfId="485"/>
    <cellStyle name="Normální 2 2 3 3 2 2 2" xfId="655"/>
    <cellStyle name="Normální 2 2 3 3 2 3" xfId="656"/>
    <cellStyle name="Normální 2 2 3 3 2 3 2" xfId="1898"/>
    <cellStyle name="Normální 2 2 3 3 2 4" xfId="657"/>
    <cellStyle name="Normální 2 2 3 3 2 4 2" xfId="1976"/>
    <cellStyle name="Normální 2 2 3 3 2 5" xfId="1691"/>
    <cellStyle name="Normální 2 2 3 3 3" xfId="278"/>
    <cellStyle name="Normální 2 2 3 3 3 2" xfId="554"/>
    <cellStyle name="Normální 2 2 3 3 3 2 2" xfId="658"/>
    <cellStyle name="Normální 2 2 3 3 3 3" xfId="659"/>
    <cellStyle name="Normální 2 2 3 3 3 3 2" xfId="1967"/>
    <cellStyle name="Normální 2 2 3 3 3 4" xfId="660"/>
    <cellStyle name="Normální 2 2 3 3 4" xfId="140"/>
    <cellStyle name="Normální 2 2 3 3 4 2" xfId="416"/>
    <cellStyle name="Normální 2 2 3 3 4 2 2" xfId="661"/>
    <cellStyle name="Normální 2 2 3 3 4 3" xfId="662"/>
    <cellStyle name="Normální 2 2 3 3 4 3 2" xfId="1829"/>
    <cellStyle name="Normální 2 2 3 3 4 4" xfId="663"/>
    <cellStyle name="Normální 2 2 3 3 5" xfId="347"/>
    <cellStyle name="Normální 2 2 3 3 5 2" xfId="664"/>
    <cellStyle name="Normální 2 2 3 3 6" xfId="665"/>
    <cellStyle name="Normální 2 2 3 3 6 2" xfId="1760"/>
    <cellStyle name="Normální 2 2 3 3 7" xfId="666"/>
    <cellStyle name="Normální 2 2 3 3 7 2" xfId="1611"/>
    <cellStyle name="Normální 2 2 3 3 8" xfId="1462"/>
    <cellStyle name="Normální 2 2 3 3 9" xfId="1542"/>
    <cellStyle name="Normální 2 2 3 4" xfId="44"/>
    <cellStyle name="Normální 2 2 3 4 2" xfId="182"/>
    <cellStyle name="Normální 2 2 3 4 2 2" xfId="458"/>
    <cellStyle name="Normální 2 2 3 4 2 2 2" xfId="667"/>
    <cellStyle name="Normální 2 2 3 4 2 3" xfId="668"/>
    <cellStyle name="Normální 2 2 3 4 2 3 2" xfId="1871"/>
    <cellStyle name="Normální 2 2 3 4 2 4" xfId="669"/>
    <cellStyle name="Normální 2 2 3 4 2 4 2" xfId="1977"/>
    <cellStyle name="Normální 2 2 3 4 2 5" xfId="1664"/>
    <cellStyle name="Normální 2 2 3 4 3" xfId="251"/>
    <cellStyle name="Normální 2 2 3 4 3 2" xfId="527"/>
    <cellStyle name="Normální 2 2 3 4 3 2 2" xfId="670"/>
    <cellStyle name="Normální 2 2 3 4 3 3" xfId="671"/>
    <cellStyle name="Normální 2 2 3 4 3 3 2" xfId="1940"/>
    <cellStyle name="Normální 2 2 3 4 3 4" xfId="672"/>
    <cellStyle name="Normální 2 2 3 4 4" xfId="113"/>
    <cellStyle name="Normální 2 2 3 4 4 2" xfId="389"/>
    <cellStyle name="Normální 2 2 3 4 4 2 2" xfId="673"/>
    <cellStyle name="Normální 2 2 3 4 4 3" xfId="674"/>
    <cellStyle name="Normální 2 2 3 4 4 3 2" xfId="1802"/>
    <cellStyle name="Normální 2 2 3 4 4 4" xfId="675"/>
    <cellStyle name="Normální 2 2 3 4 5" xfId="320"/>
    <cellStyle name="Normální 2 2 3 4 5 2" xfId="676"/>
    <cellStyle name="Normální 2 2 3 4 6" xfId="677"/>
    <cellStyle name="Normální 2 2 3 4 6 2" xfId="1733"/>
    <cellStyle name="Normální 2 2 3 4 7" xfId="678"/>
    <cellStyle name="Normální 2 2 3 4 7 2" xfId="1584"/>
    <cellStyle name="Normální 2 2 3 4 8" xfId="1435"/>
    <cellStyle name="Normální 2 2 3 4 9" xfId="1515"/>
    <cellStyle name="Normální 2 2 3 5" xfId="153"/>
    <cellStyle name="Normální 2 2 3 5 2" xfId="429"/>
    <cellStyle name="Normální 2 2 3 5 2 2" xfId="679"/>
    <cellStyle name="Normální 2 2 3 5 3" xfId="680"/>
    <cellStyle name="Normální 2 2 3 5 3 2" xfId="1842"/>
    <cellStyle name="Normální 2 2 3 5 4" xfId="681"/>
    <cellStyle name="Normální 2 2 3 5 4 2" xfId="1635"/>
    <cellStyle name="Normální 2 2 3 5 5" xfId="1406"/>
    <cellStyle name="Normální 2 2 3 5 6" xfId="1486"/>
    <cellStyle name="Normální 2 2 3 6" xfId="222"/>
    <cellStyle name="Normální 2 2 3 6 2" xfId="498"/>
    <cellStyle name="Normální 2 2 3 6 2 2" xfId="682"/>
    <cellStyle name="Normální 2 2 3 6 3" xfId="683"/>
    <cellStyle name="Normální 2 2 3 6 3 2" xfId="1911"/>
    <cellStyle name="Normální 2 2 3 6 4" xfId="684"/>
    <cellStyle name="Normální 2 2 3 6 4 2" xfId="1978"/>
    <cellStyle name="Normální 2 2 3 6 5" xfId="1622"/>
    <cellStyle name="Normální 2 2 3 7" xfId="84"/>
    <cellStyle name="Normální 2 2 3 7 2" xfId="360"/>
    <cellStyle name="Normální 2 2 3 7 2 2" xfId="685"/>
    <cellStyle name="Normální 2 2 3 7 3" xfId="686"/>
    <cellStyle name="Normální 2 2 3 7 3 2" xfId="1773"/>
    <cellStyle name="Normální 2 2 3 7 4" xfId="687"/>
    <cellStyle name="Normální 2 2 3 8" xfId="291"/>
    <cellStyle name="Normální 2 2 3 8 2" xfId="688"/>
    <cellStyle name="Normální 2 2 3 9" xfId="689"/>
    <cellStyle name="Normální 2 2 3 9 2" xfId="1704"/>
    <cellStyle name="Normální 2 2 4" xfId="23"/>
    <cellStyle name="Normální 2 2 4 10" xfId="1494"/>
    <cellStyle name="Normální 2 2 4 2" xfId="52"/>
    <cellStyle name="Normální 2 2 4 2 2" xfId="190"/>
    <cellStyle name="Normální 2 2 4 2 2 2" xfId="466"/>
    <cellStyle name="Normální 2 2 4 2 2 2 2" xfId="690"/>
    <cellStyle name="Normální 2 2 4 2 2 3" xfId="691"/>
    <cellStyle name="Normální 2 2 4 2 2 3 2" xfId="1879"/>
    <cellStyle name="Normální 2 2 4 2 2 4" xfId="692"/>
    <cellStyle name="Normální 2 2 4 2 2 4 2" xfId="1979"/>
    <cellStyle name="Normální 2 2 4 2 2 5" xfId="1672"/>
    <cellStyle name="Normální 2 2 4 2 3" xfId="259"/>
    <cellStyle name="Normální 2 2 4 2 3 2" xfId="535"/>
    <cellStyle name="Normální 2 2 4 2 3 2 2" xfId="693"/>
    <cellStyle name="Normální 2 2 4 2 3 3" xfId="694"/>
    <cellStyle name="Normální 2 2 4 2 3 3 2" xfId="1948"/>
    <cellStyle name="Normální 2 2 4 2 3 4" xfId="695"/>
    <cellStyle name="Normální 2 2 4 2 4" xfId="121"/>
    <cellStyle name="Normální 2 2 4 2 4 2" xfId="397"/>
    <cellStyle name="Normální 2 2 4 2 4 2 2" xfId="696"/>
    <cellStyle name="Normální 2 2 4 2 4 3" xfId="697"/>
    <cellStyle name="Normální 2 2 4 2 4 3 2" xfId="1810"/>
    <cellStyle name="Normální 2 2 4 2 4 4" xfId="698"/>
    <cellStyle name="Normální 2 2 4 2 5" xfId="328"/>
    <cellStyle name="Normální 2 2 4 2 5 2" xfId="699"/>
    <cellStyle name="Normální 2 2 4 2 6" xfId="700"/>
    <cellStyle name="Normální 2 2 4 2 6 2" xfId="1741"/>
    <cellStyle name="Normální 2 2 4 2 7" xfId="701"/>
    <cellStyle name="Normální 2 2 4 2 7 2" xfId="1592"/>
    <cellStyle name="Normální 2 2 4 2 8" xfId="1443"/>
    <cellStyle name="Normální 2 2 4 2 9" xfId="1523"/>
    <cellStyle name="Normální 2 2 4 3" xfId="161"/>
    <cellStyle name="Normální 2 2 4 3 2" xfId="437"/>
    <cellStyle name="Normální 2 2 4 3 2 2" xfId="702"/>
    <cellStyle name="Normální 2 2 4 3 3" xfId="703"/>
    <cellStyle name="Normální 2 2 4 3 3 2" xfId="1850"/>
    <cellStyle name="Normální 2 2 4 3 4" xfId="704"/>
    <cellStyle name="Normální 2 2 4 3 4 2" xfId="1980"/>
    <cellStyle name="Normální 2 2 4 3 5" xfId="1643"/>
    <cellStyle name="Normální 2 2 4 4" xfId="230"/>
    <cellStyle name="Normální 2 2 4 4 2" xfId="506"/>
    <cellStyle name="Normální 2 2 4 4 2 2" xfId="705"/>
    <cellStyle name="Normální 2 2 4 4 3" xfId="706"/>
    <cellStyle name="Normální 2 2 4 4 3 2" xfId="1919"/>
    <cellStyle name="Normální 2 2 4 4 4" xfId="707"/>
    <cellStyle name="Normální 2 2 4 5" xfId="92"/>
    <cellStyle name="Normální 2 2 4 5 2" xfId="368"/>
    <cellStyle name="Normální 2 2 4 5 2 2" xfId="708"/>
    <cellStyle name="Normální 2 2 4 5 3" xfId="709"/>
    <cellStyle name="Normální 2 2 4 5 3 2" xfId="1781"/>
    <cellStyle name="Normální 2 2 4 5 4" xfId="710"/>
    <cellStyle name="Normální 2 2 4 6" xfId="299"/>
    <cellStyle name="Normální 2 2 4 6 2" xfId="711"/>
    <cellStyle name="Normální 2 2 4 7" xfId="712"/>
    <cellStyle name="Normální 2 2 4 7 2" xfId="1712"/>
    <cellStyle name="Normální 2 2 4 8" xfId="713"/>
    <cellStyle name="Normální 2 2 4 8 2" xfId="1558"/>
    <cellStyle name="Normální 2 2 4 9" xfId="1414"/>
    <cellStyle name="Normální 2 2 5" xfId="11"/>
    <cellStyle name="Normální 2 2 5 10" xfId="1482"/>
    <cellStyle name="Normální 2 2 5 2" xfId="40"/>
    <cellStyle name="Normální 2 2 5 2 2" xfId="178"/>
    <cellStyle name="Normální 2 2 5 2 2 2" xfId="454"/>
    <cellStyle name="Normální 2 2 5 2 2 2 2" xfId="714"/>
    <cellStyle name="Normální 2 2 5 2 2 3" xfId="715"/>
    <cellStyle name="Normální 2 2 5 2 2 3 2" xfId="1867"/>
    <cellStyle name="Normální 2 2 5 2 2 4" xfId="716"/>
    <cellStyle name="Normální 2 2 5 2 2 4 2" xfId="1981"/>
    <cellStyle name="Normální 2 2 5 2 2 5" xfId="1660"/>
    <cellStyle name="Normální 2 2 5 2 3" xfId="247"/>
    <cellStyle name="Normální 2 2 5 2 3 2" xfId="523"/>
    <cellStyle name="Normální 2 2 5 2 3 2 2" xfId="717"/>
    <cellStyle name="Normální 2 2 5 2 3 3" xfId="718"/>
    <cellStyle name="Normální 2 2 5 2 3 3 2" xfId="1936"/>
    <cellStyle name="Normální 2 2 5 2 3 4" xfId="719"/>
    <cellStyle name="Normální 2 2 5 2 4" xfId="109"/>
    <cellStyle name="Normální 2 2 5 2 4 2" xfId="385"/>
    <cellStyle name="Normální 2 2 5 2 4 2 2" xfId="720"/>
    <cellStyle name="Normální 2 2 5 2 4 3" xfId="721"/>
    <cellStyle name="Normální 2 2 5 2 4 3 2" xfId="1798"/>
    <cellStyle name="Normální 2 2 5 2 4 4" xfId="722"/>
    <cellStyle name="Normální 2 2 5 2 5" xfId="316"/>
    <cellStyle name="Normální 2 2 5 2 5 2" xfId="723"/>
    <cellStyle name="Normální 2 2 5 2 6" xfId="724"/>
    <cellStyle name="Normální 2 2 5 2 6 2" xfId="1729"/>
    <cellStyle name="Normální 2 2 5 2 7" xfId="725"/>
    <cellStyle name="Normální 2 2 5 2 7 2" xfId="1580"/>
    <cellStyle name="Normální 2 2 5 2 8" xfId="1431"/>
    <cellStyle name="Normální 2 2 5 2 9" xfId="1511"/>
    <cellStyle name="Normální 2 2 5 3" xfId="149"/>
    <cellStyle name="Normální 2 2 5 3 2" xfId="425"/>
    <cellStyle name="Normální 2 2 5 3 2 2" xfId="726"/>
    <cellStyle name="Normální 2 2 5 3 3" xfId="727"/>
    <cellStyle name="Normální 2 2 5 3 3 2" xfId="1838"/>
    <cellStyle name="Normální 2 2 5 3 4" xfId="728"/>
    <cellStyle name="Normální 2 2 5 3 4 2" xfId="1982"/>
    <cellStyle name="Normální 2 2 5 3 5" xfId="1631"/>
    <cellStyle name="Normální 2 2 5 4" xfId="218"/>
    <cellStyle name="Normální 2 2 5 4 2" xfId="494"/>
    <cellStyle name="Normální 2 2 5 4 2 2" xfId="729"/>
    <cellStyle name="Normální 2 2 5 4 3" xfId="730"/>
    <cellStyle name="Normální 2 2 5 4 3 2" xfId="1907"/>
    <cellStyle name="Normální 2 2 5 4 4" xfId="731"/>
    <cellStyle name="Normální 2 2 5 5" xfId="80"/>
    <cellStyle name="Normální 2 2 5 5 2" xfId="356"/>
    <cellStyle name="Normální 2 2 5 5 2 2" xfId="732"/>
    <cellStyle name="Normální 2 2 5 5 3" xfId="733"/>
    <cellStyle name="Normální 2 2 5 5 3 2" xfId="1769"/>
    <cellStyle name="Normální 2 2 5 5 4" xfId="734"/>
    <cellStyle name="Normální 2 2 5 6" xfId="287"/>
    <cellStyle name="Normální 2 2 5 6 2" xfId="735"/>
    <cellStyle name="Normální 2 2 5 7" xfId="736"/>
    <cellStyle name="Normální 2 2 5 7 2" xfId="1700"/>
    <cellStyle name="Normální 2 2 5 8" xfId="737"/>
    <cellStyle name="Normální 2 2 5 8 2" xfId="1569"/>
    <cellStyle name="Normální 2 2 5 9" xfId="1402"/>
    <cellStyle name="Normální 2 2 6" xfId="63"/>
    <cellStyle name="Normální 2 2 6 2" xfId="201"/>
    <cellStyle name="Normální 2 2 6 2 2" xfId="477"/>
    <cellStyle name="Normální 2 2 6 2 2 2" xfId="738"/>
    <cellStyle name="Normální 2 2 6 2 3" xfId="739"/>
    <cellStyle name="Normální 2 2 6 2 3 2" xfId="1890"/>
    <cellStyle name="Normální 2 2 6 2 4" xfId="740"/>
    <cellStyle name="Normální 2 2 6 2 4 2" xfId="1983"/>
    <cellStyle name="Normální 2 2 6 2 5" xfId="1683"/>
    <cellStyle name="Normální 2 2 6 3" xfId="270"/>
    <cellStyle name="Normální 2 2 6 3 2" xfId="546"/>
    <cellStyle name="Normální 2 2 6 3 2 2" xfId="741"/>
    <cellStyle name="Normální 2 2 6 3 3" xfId="742"/>
    <cellStyle name="Normální 2 2 6 3 3 2" xfId="1959"/>
    <cellStyle name="Normální 2 2 6 3 4" xfId="743"/>
    <cellStyle name="Normální 2 2 6 4" xfId="132"/>
    <cellStyle name="Normální 2 2 6 4 2" xfId="408"/>
    <cellStyle name="Normální 2 2 6 4 2 2" xfId="744"/>
    <cellStyle name="Normální 2 2 6 4 3" xfId="745"/>
    <cellStyle name="Normální 2 2 6 4 3 2" xfId="1821"/>
    <cellStyle name="Normální 2 2 6 4 4" xfId="746"/>
    <cellStyle name="Normální 2 2 6 5" xfId="339"/>
    <cellStyle name="Normální 2 2 6 5 2" xfId="747"/>
    <cellStyle name="Normální 2 2 6 6" xfId="748"/>
    <cellStyle name="Normální 2 2 6 6 2" xfId="1752"/>
    <cellStyle name="Normální 2 2 6 7" xfId="749"/>
    <cellStyle name="Normální 2 2 6 7 2" xfId="1603"/>
    <cellStyle name="Normální 2 2 6 8" xfId="1454"/>
    <cellStyle name="Normální 2 2 6 9" xfId="1534"/>
    <cellStyle name="Normální 2 2 7" xfId="35"/>
    <cellStyle name="Normální 2 2 7 2" xfId="173"/>
    <cellStyle name="Normální 2 2 7 2 2" xfId="449"/>
    <cellStyle name="Normální 2 2 7 2 2 2" xfId="750"/>
    <cellStyle name="Normální 2 2 7 2 3" xfId="751"/>
    <cellStyle name="Normální 2 2 7 2 3 2" xfId="1862"/>
    <cellStyle name="Normální 2 2 7 2 4" xfId="752"/>
    <cellStyle name="Normální 2 2 7 2 4 2" xfId="1984"/>
    <cellStyle name="Normální 2 2 7 2 5" xfId="1655"/>
    <cellStyle name="Normální 2 2 7 3" xfId="242"/>
    <cellStyle name="Normální 2 2 7 3 2" xfId="518"/>
    <cellStyle name="Normální 2 2 7 3 2 2" xfId="753"/>
    <cellStyle name="Normální 2 2 7 3 3" xfId="754"/>
    <cellStyle name="Normální 2 2 7 3 3 2" xfId="1931"/>
    <cellStyle name="Normální 2 2 7 3 4" xfId="755"/>
    <cellStyle name="Normální 2 2 7 4" xfId="104"/>
    <cellStyle name="Normální 2 2 7 4 2" xfId="380"/>
    <cellStyle name="Normální 2 2 7 4 2 2" xfId="756"/>
    <cellStyle name="Normální 2 2 7 4 3" xfId="757"/>
    <cellStyle name="Normální 2 2 7 4 3 2" xfId="1793"/>
    <cellStyle name="Normální 2 2 7 4 4" xfId="758"/>
    <cellStyle name="Normální 2 2 7 5" xfId="311"/>
    <cellStyle name="Normální 2 2 7 5 2" xfId="759"/>
    <cellStyle name="Normální 2 2 7 6" xfId="760"/>
    <cellStyle name="Normální 2 2 7 6 2" xfId="1724"/>
    <cellStyle name="Normální 2 2 7 7" xfId="761"/>
    <cellStyle name="Normální 2 2 7 7 2" xfId="1575"/>
    <cellStyle name="Normální 2 2 7 8" xfId="1426"/>
    <cellStyle name="Normální 2 2 7 9" xfId="1506"/>
    <cellStyle name="Normální 2 2 8" xfId="144"/>
    <cellStyle name="Normální 2 2 8 2" xfId="420"/>
    <cellStyle name="Normální 2 2 8 2 2" xfId="762"/>
    <cellStyle name="Normální 2 2 8 3" xfId="763"/>
    <cellStyle name="Normální 2 2 8 3 2" xfId="1833"/>
    <cellStyle name="Normální 2 2 8 4" xfId="764"/>
    <cellStyle name="Normální 2 2 8 4 2" xfId="1626"/>
    <cellStyle name="Normální 2 2 8 5" xfId="1397"/>
    <cellStyle name="Normální 2 2 8 6" xfId="1477"/>
    <cellStyle name="Normální 2 2 9" xfId="213"/>
    <cellStyle name="Normální 2 2 9 2" xfId="489"/>
    <cellStyle name="Normální 2 2 9 2 2" xfId="765"/>
    <cellStyle name="Normální 2 2 9 3" xfId="766"/>
    <cellStyle name="Normální 2 2 9 3 2" xfId="1902"/>
    <cellStyle name="Normální 2 2 9 4" xfId="767"/>
    <cellStyle name="Normální 2 2 9 4 2" xfId="1985"/>
    <cellStyle name="Normální 2 2 9 5" xfId="1614"/>
    <cellStyle name="Normální 2 3" xfId="3"/>
    <cellStyle name="Normální 2 3 10" xfId="768"/>
    <cellStyle name="Normální 2 3 10 2" xfId="1693"/>
    <cellStyle name="Normální 2 3 11" xfId="769"/>
    <cellStyle name="Normální 2 3 11 2" xfId="1552"/>
    <cellStyle name="Normální 2 3 12" xfId="1387"/>
    <cellStyle name="Normální 2 3 13" xfId="1467"/>
    <cellStyle name="Normální 2 3 2" xfId="29"/>
    <cellStyle name="Normální 2 3 2 10" xfId="1391"/>
    <cellStyle name="Normální 2 3 2 11" xfId="1471"/>
    <cellStyle name="Normální 2 3 2 2" xfId="69"/>
    <cellStyle name="Normální 2 3 2 2 2" xfId="207"/>
    <cellStyle name="Normální 2 3 2 2 2 2" xfId="483"/>
    <cellStyle name="Normální 2 3 2 2 2 2 2" xfId="770"/>
    <cellStyle name="Normální 2 3 2 2 2 3" xfId="771"/>
    <cellStyle name="Normální 2 3 2 2 2 3 2" xfId="1896"/>
    <cellStyle name="Normální 2 3 2 2 2 4" xfId="772"/>
    <cellStyle name="Normální 2 3 2 2 2 4 2" xfId="1986"/>
    <cellStyle name="Normální 2 3 2 2 2 5" xfId="1689"/>
    <cellStyle name="Normální 2 3 2 2 3" xfId="276"/>
    <cellStyle name="Normální 2 3 2 2 3 2" xfId="552"/>
    <cellStyle name="Normální 2 3 2 2 3 2 2" xfId="773"/>
    <cellStyle name="Normální 2 3 2 2 3 3" xfId="774"/>
    <cellStyle name="Normální 2 3 2 2 3 3 2" xfId="1965"/>
    <cellStyle name="Normální 2 3 2 2 3 4" xfId="775"/>
    <cellStyle name="Normální 2 3 2 2 4" xfId="138"/>
    <cellStyle name="Normální 2 3 2 2 4 2" xfId="414"/>
    <cellStyle name="Normální 2 3 2 2 4 2 2" xfId="776"/>
    <cellStyle name="Normální 2 3 2 2 4 3" xfId="777"/>
    <cellStyle name="Normální 2 3 2 2 4 3 2" xfId="1827"/>
    <cellStyle name="Normální 2 3 2 2 4 4" xfId="778"/>
    <cellStyle name="Normální 2 3 2 2 5" xfId="345"/>
    <cellStyle name="Normální 2 3 2 2 5 2" xfId="779"/>
    <cellStyle name="Normální 2 3 2 2 6" xfId="780"/>
    <cellStyle name="Normální 2 3 2 2 6 2" xfId="1758"/>
    <cellStyle name="Normální 2 3 2 2 7" xfId="781"/>
    <cellStyle name="Normální 2 3 2 2 7 2" xfId="1609"/>
    <cellStyle name="Normální 2 3 2 2 8" xfId="1460"/>
    <cellStyle name="Normální 2 3 2 2 9" xfId="1540"/>
    <cellStyle name="Normální 2 3 2 3" xfId="58"/>
    <cellStyle name="Normální 2 3 2 3 2" xfId="196"/>
    <cellStyle name="Normální 2 3 2 3 2 2" xfId="472"/>
    <cellStyle name="Normální 2 3 2 3 2 2 2" xfId="782"/>
    <cellStyle name="Normální 2 3 2 3 2 3" xfId="783"/>
    <cellStyle name="Normální 2 3 2 3 2 3 2" xfId="1885"/>
    <cellStyle name="Normální 2 3 2 3 2 4" xfId="784"/>
    <cellStyle name="Normální 2 3 2 3 2 4 2" xfId="1987"/>
    <cellStyle name="Normální 2 3 2 3 2 5" xfId="1678"/>
    <cellStyle name="Normální 2 3 2 3 3" xfId="265"/>
    <cellStyle name="Normální 2 3 2 3 3 2" xfId="541"/>
    <cellStyle name="Normální 2 3 2 3 3 2 2" xfId="785"/>
    <cellStyle name="Normální 2 3 2 3 3 3" xfId="786"/>
    <cellStyle name="Normální 2 3 2 3 3 3 2" xfId="1954"/>
    <cellStyle name="Normální 2 3 2 3 3 4" xfId="787"/>
    <cellStyle name="Normální 2 3 2 3 4" xfId="127"/>
    <cellStyle name="Normální 2 3 2 3 4 2" xfId="403"/>
    <cellStyle name="Normální 2 3 2 3 4 2 2" xfId="788"/>
    <cellStyle name="Normální 2 3 2 3 4 3" xfId="789"/>
    <cellStyle name="Normální 2 3 2 3 4 3 2" xfId="1816"/>
    <cellStyle name="Normální 2 3 2 3 4 4" xfId="790"/>
    <cellStyle name="Normální 2 3 2 3 5" xfId="334"/>
    <cellStyle name="Normální 2 3 2 3 5 2" xfId="791"/>
    <cellStyle name="Normální 2 3 2 3 6" xfId="792"/>
    <cellStyle name="Normální 2 3 2 3 6 2" xfId="1747"/>
    <cellStyle name="Normální 2 3 2 3 7" xfId="793"/>
    <cellStyle name="Normální 2 3 2 3 7 2" xfId="1598"/>
    <cellStyle name="Normální 2 3 2 3 8" xfId="1449"/>
    <cellStyle name="Normální 2 3 2 3 9" xfId="1529"/>
    <cellStyle name="Normální 2 3 2 4" xfId="167"/>
    <cellStyle name="Normální 2 3 2 4 2" xfId="443"/>
    <cellStyle name="Normální 2 3 2 4 2 2" xfId="794"/>
    <cellStyle name="Normální 2 3 2 4 3" xfId="795"/>
    <cellStyle name="Normální 2 3 2 4 3 2" xfId="1856"/>
    <cellStyle name="Normální 2 3 2 4 4" xfId="796"/>
    <cellStyle name="Normální 2 3 2 4 4 2" xfId="1649"/>
    <cellStyle name="Normální 2 3 2 4 5" xfId="1420"/>
    <cellStyle name="Normální 2 3 2 4 6" xfId="1500"/>
    <cellStyle name="Normální 2 3 2 5" xfId="236"/>
    <cellStyle name="Normální 2 3 2 5 2" xfId="512"/>
    <cellStyle name="Normální 2 3 2 5 2 2" xfId="797"/>
    <cellStyle name="Normální 2 3 2 5 3" xfId="798"/>
    <cellStyle name="Normální 2 3 2 5 3 2" xfId="1925"/>
    <cellStyle name="Normální 2 3 2 5 4" xfId="799"/>
    <cellStyle name="Normální 2 3 2 5 4 2" xfId="1988"/>
    <cellStyle name="Normální 2 3 2 5 5" xfId="1620"/>
    <cellStyle name="Normální 2 3 2 6" xfId="98"/>
    <cellStyle name="Normální 2 3 2 6 2" xfId="374"/>
    <cellStyle name="Normální 2 3 2 6 2 2" xfId="800"/>
    <cellStyle name="Normální 2 3 2 6 3" xfId="801"/>
    <cellStyle name="Normální 2 3 2 6 3 2" xfId="1787"/>
    <cellStyle name="Normální 2 3 2 6 4" xfId="802"/>
    <cellStyle name="Normální 2 3 2 7" xfId="305"/>
    <cellStyle name="Normální 2 3 2 7 2" xfId="803"/>
    <cellStyle name="Normální 2 3 2 8" xfId="804"/>
    <cellStyle name="Normální 2 3 2 8 2" xfId="1718"/>
    <cellStyle name="Normální 2 3 2 9" xfId="805"/>
    <cellStyle name="Normální 2 3 2 9 2" xfId="1564"/>
    <cellStyle name="Normální 2 3 3" xfId="17"/>
    <cellStyle name="Normální 2 3 3 10" xfId="1488"/>
    <cellStyle name="Normální 2 3 3 2" xfId="46"/>
    <cellStyle name="Normální 2 3 3 2 2" xfId="184"/>
    <cellStyle name="Normální 2 3 3 2 2 2" xfId="460"/>
    <cellStyle name="Normální 2 3 3 2 2 2 2" xfId="806"/>
    <cellStyle name="Normální 2 3 3 2 2 3" xfId="807"/>
    <cellStyle name="Normální 2 3 3 2 2 3 2" xfId="1873"/>
    <cellStyle name="Normální 2 3 3 2 2 4" xfId="808"/>
    <cellStyle name="Normální 2 3 3 2 2 4 2" xfId="1989"/>
    <cellStyle name="Normální 2 3 3 2 2 5" xfId="1666"/>
    <cellStyle name="Normální 2 3 3 2 3" xfId="253"/>
    <cellStyle name="Normální 2 3 3 2 3 2" xfId="529"/>
    <cellStyle name="Normální 2 3 3 2 3 2 2" xfId="809"/>
    <cellStyle name="Normální 2 3 3 2 3 3" xfId="810"/>
    <cellStyle name="Normální 2 3 3 2 3 3 2" xfId="1942"/>
    <cellStyle name="Normální 2 3 3 2 3 4" xfId="811"/>
    <cellStyle name="Normální 2 3 3 2 4" xfId="115"/>
    <cellStyle name="Normální 2 3 3 2 4 2" xfId="391"/>
    <cellStyle name="Normální 2 3 3 2 4 2 2" xfId="812"/>
    <cellStyle name="Normální 2 3 3 2 4 3" xfId="813"/>
    <cellStyle name="Normální 2 3 3 2 4 3 2" xfId="1804"/>
    <cellStyle name="Normální 2 3 3 2 4 4" xfId="814"/>
    <cellStyle name="Normální 2 3 3 2 5" xfId="322"/>
    <cellStyle name="Normální 2 3 3 2 5 2" xfId="815"/>
    <cellStyle name="Normální 2 3 3 2 6" xfId="816"/>
    <cellStyle name="Normální 2 3 3 2 6 2" xfId="1735"/>
    <cellStyle name="Normální 2 3 3 2 7" xfId="817"/>
    <cellStyle name="Normální 2 3 3 2 7 2" xfId="1586"/>
    <cellStyle name="Normální 2 3 3 2 8" xfId="1437"/>
    <cellStyle name="Normální 2 3 3 2 9" xfId="1517"/>
    <cellStyle name="Normální 2 3 3 3" xfId="155"/>
    <cellStyle name="Normální 2 3 3 3 2" xfId="431"/>
    <cellStyle name="Normální 2 3 3 3 2 2" xfId="818"/>
    <cellStyle name="Normální 2 3 3 3 3" xfId="819"/>
    <cellStyle name="Normální 2 3 3 3 3 2" xfId="1844"/>
    <cellStyle name="Normální 2 3 3 3 4" xfId="820"/>
    <cellStyle name="Normální 2 3 3 3 4 2" xfId="1990"/>
    <cellStyle name="Normální 2 3 3 3 5" xfId="1637"/>
    <cellStyle name="Normální 2 3 3 4" xfId="224"/>
    <cellStyle name="Normální 2 3 3 4 2" xfId="500"/>
    <cellStyle name="Normální 2 3 3 4 2 2" xfId="821"/>
    <cellStyle name="Normální 2 3 3 4 3" xfId="822"/>
    <cellStyle name="Normální 2 3 3 4 3 2" xfId="1913"/>
    <cellStyle name="Normální 2 3 3 4 4" xfId="823"/>
    <cellStyle name="Normální 2 3 3 5" xfId="86"/>
    <cellStyle name="Normální 2 3 3 5 2" xfId="362"/>
    <cellStyle name="Normální 2 3 3 5 2 2" xfId="824"/>
    <cellStyle name="Normální 2 3 3 5 3" xfId="825"/>
    <cellStyle name="Normální 2 3 3 5 3 2" xfId="1775"/>
    <cellStyle name="Normální 2 3 3 5 4" xfId="826"/>
    <cellStyle name="Normální 2 3 3 6" xfId="293"/>
    <cellStyle name="Normální 2 3 3 6 2" xfId="827"/>
    <cellStyle name="Normální 2 3 3 7" xfId="828"/>
    <cellStyle name="Normální 2 3 3 7 2" xfId="1706"/>
    <cellStyle name="Normální 2 3 3 8" xfId="829"/>
    <cellStyle name="Normální 2 3 3 8 2" xfId="1571"/>
    <cellStyle name="Normální 2 3 3 9" xfId="1408"/>
    <cellStyle name="Normální 2 3 4" xfId="65"/>
    <cellStyle name="Normální 2 3 4 2" xfId="203"/>
    <cellStyle name="Normální 2 3 4 2 2" xfId="479"/>
    <cellStyle name="Normální 2 3 4 2 2 2" xfId="830"/>
    <cellStyle name="Normální 2 3 4 2 3" xfId="831"/>
    <cellStyle name="Normální 2 3 4 2 3 2" xfId="1892"/>
    <cellStyle name="Normální 2 3 4 2 4" xfId="832"/>
    <cellStyle name="Normální 2 3 4 2 4 2" xfId="1991"/>
    <cellStyle name="Normální 2 3 4 2 5" xfId="1685"/>
    <cellStyle name="Normální 2 3 4 3" xfId="272"/>
    <cellStyle name="Normální 2 3 4 3 2" xfId="548"/>
    <cellStyle name="Normální 2 3 4 3 2 2" xfId="833"/>
    <cellStyle name="Normální 2 3 4 3 3" xfId="834"/>
    <cellStyle name="Normální 2 3 4 3 3 2" xfId="1961"/>
    <cellStyle name="Normální 2 3 4 3 4" xfId="835"/>
    <cellStyle name="Normální 2 3 4 4" xfId="134"/>
    <cellStyle name="Normální 2 3 4 4 2" xfId="410"/>
    <cellStyle name="Normální 2 3 4 4 2 2" xfId="836"/>
    <cellStyle name="Normální 2 3 4 4 3" xfId="837"/>
    <cellStyle name="Normální 2 3 4 4 3 2" xfId="1823"/>
    <cellStyle name="Normální 2 3 4 4 4" xfId="838"/>
    <cellStyle name="Normální 2 3 4 5" xfId="341"/>
    <cellStyle name="Normální 2 3 4 5 2" xfId="839"/>
    <cellStyle name="Normální 2 3 4 6" xfId="840"/>
    <cellStyle name="Normální 2 3 4 6 2" xfId="1754"/>
    <cellStyle name="Normální 2 3 4 7" xfId="841"/>
    <cellStyle name="Normální 2 3 4 7 2" xfId="1605"/>
    <cellStyle name="Normální 2 3 4 8" xfId="1456"/>
    <cellStyle name="Normální 2 3 4 9" xfId="1536"/>
    <cellStyle name="Normální 2 3 5" xfId="33"/>
    <cellStyle name="Normální 2 3 5 2" xfId="171"/>
    <cellStyle name="Normální 2 3 5 2 2" xfId="447"/>
    <cellStyle name="Normální 2 3 5 2 2 2" xfId="842"/>
    <cellStyle name="Normální 2 3 5 2 3" xfId="843"/>
    <cellStyle name="Normální 2 3 5 2 3 2" xfId="1860"/>
    <cellStyle name="Normální 2 3 5 2 4" xfId="844"/>
    <cellStyle name="Normální 2 3 5 2 4 2" xfId="1992"/>
    <cellStyle name="Normální 2 3 5 2 5" xfId="1653"/>
    <cellStyle name="Normální 2 3 5 3" xfId="240"/>
    <cellStyle name="Normální 2 3 5 3 2" xfId="516"/>
    <cellStyle name="Normální 2 3 5 3 2 2" xfId="845"/>
    <cellStyle name="Normální 2 3 5 3 3" xfId="846"/>
    <cellStyle name="Normální 2 3 5 3 3 2" xfId="1929"/>
    <cellStyle name="Normální 2 3 5 3 4" xfId="847"/>
    <cellStyle name="Normální 2 3 5 4" xfId="102"/>
    <cellStyle name="Normální 2 3 5 4 2" xfId="378"/>
    <cellStyle name="Normální 2 3 5 4 2 2" xfId="848"/>
    <cellStyle name="Normální 2 3 5 4 3" xfId="849"/>
    <cellStyle name="Normální 2 3 5 4 3 2" xfId="1791"/>
    <cellStyle name="Normální 2 3 5 4 4" xfId="850"/>
    <cellStyle name="Normální 2 3 5 5" xfId="309"/>
    <cellStyle name="Normální 2 3 5 5 2" xfId="851"/>
    <cellStyle name="Normální 2 3 5 6" xfId="852"/>
    <cellStyle name="Normální 2 3 5 6 2" xfId="1722"/>
    <cellStyle name="Normální 2 3 5 7" xfId="853"/>
    <cellStyle name="Normální 2 3 5 7 2" xfId="1573"/>
    <cellStyle name="Normální 2 3 5 8" xfId="1424"/>
    <cellStyle name="Normální 2 3 5 9" xfId="1504"/>
    <cellStyle name="Normální 2 3 6" xfId="142"/>
    <cellStyle name="Normální 2 3 6 2" xfId="418"/>
    <cellStyle name="Normální 2 3 6 2 2" xfId="854"/>
    <cellStyle name="Normální 2 3 6 3" xfId="855"/>
    <cellStyle name="Normální 2 3 6 3 2" xfId="1831"/>
    <cellStyle name="Normální 2 3 6 4" xfId="856"/>
    <cellStyle name="Normální 2 3 6 4 2" xfId="1624"/>
    <cellStyle name="Normální 2 3 6 5" xfId="1395"/>
    <cellStyle name="Normální 2 3 6 6" xfId="1475"/>
    <cellStyle name="Normální 2 3 7" xfId="211"/>
    <cellStyle name="Normální 2 3 7 2" xfId="487"/>
    <cellStyle name="Normální 2 3 7 2 2" xfId="857"/>
    <cellStyle name="Normální 2 3 7 3" xfId="858"/>
    <cellStyle name="Normální 2 3 7 3 2" xfId="1900"/>
    <cellStyle name="Normální 2 3 7 4" xfId="859"/>
    <cellStyle name="Normální 2 3 7 4 2" xfId="1993"/>
    <cellStyle name="Normální 2 3 7 5" xfId="1616"/>
    <cellStyle name="Normální 2 3 8" xfId="73"/>
    <cellStyle name="Normální 2 3 8 2" xfId="349"/>
    <cellStyle name="Normální 2 3 8 2 2" xfId="860"/>
    <cellStyle name="Normální 2 3 8 3" xfId="861"/>
    <cellStyle name="Normální 2 3 8 3 2" xfId="1762"/>
    <cellStyle name="Normální 2 3 8 4" xfId="862"/>
    <cellStyle name="Normální 2 3 9" xfId="280"/>
    <cellStyle name="Normální 2 3 9 2" xfId="863"/>
    <cellStyle name="Normální 2 4" xfId="7"/>
    <cellStyle name="Normální 2 4 10" xfId="864"/>
    <cellStyle name="Normální 2 4 10 2" xfId="1696"/>
    <cellStyle name="Normální 2 4 11" xfId="865"/>
    <cellStyle name="Normální 2 4 11 2" xfId="1548"/>
    <cellStyle name="Normální 2 4 12" xfId="1386"/>
    <cellStyle name="Normální 2 4 13" xfId="1466"/>
    <cellStyle name="Normální 2 4 2" xfId="25"/>
    <cellStyle name="Normální 2 4 2 10" xfId="1496"/>
    <cellStyle name="Normální 2 4 2 2" xfId="54"/>
    <cellStyle name="Normální 2 4 2 2 2" xfId="192"/>
    <cellStyle name="Normální 2 4 2 2 2 2" xfId="468"/>
    <cellStyle name="Normální 2 4 2 2 2 2 2" xfId="866"/>
    <cellStyle name="Normální 2 4 2 2 2 3" xfId="867"/>
    <cellStyle name="Normální 2 4 2 2 2 3 2" xfId="1881"/>
    <cellStyle name="Normální 2 4 2 2 2 4" xfId="868"/>
    <cellStyle name="Normální 2 4 2 2 2 4 2" xfId="1994"/>
    <cellStyle name="Normální 2 4 2 2 2 5" xfId="1674"/>
    <cellStyle name="Normální 2 4 2 2 3" xfId="261"/>
    <cellStyle name="Normální 2 4 2 2 3 2" xfId="537"/>
    <cellStyle name="Normální 2 4 2 2 3 2 2" xfId="869"/>
    <cellStyle name="Normální 2 4 2 2 3 3" xfId="870"/>
    <cellStyle name="Normální 2 4 2 2 3 3 2" xfId="1950"/>
    <cellStyle name="Normální 2 4 2 2 3 4" xfId="871"/>
    <cellStyle name="Normální 2 4 2 2 4" xfId="123"/>
    <cellStyle name="Normální 2 4 2 2 4 2" xfId="399"/>
    <cellStyle name="Normální 2 4 2 2 4 2 2" xfId="872"/>
    <cellStyle name="Normální 2 4 2 2 4 3" xfId="873"/>
    <cellStyle name="Normální 2 4 2 2 4 3 2" xfId="1812"/>
    <cellStyle name="Normální 2 4 2 2 4 4" xfId="874"/>
    <cellStyle name="Normální 2 4 2 2 5" xfId="330"/>
    <cellStyle name="Normální 2 4 2 2 5 2" xfId="875"/>
    <cellStyle name="Normální 2 4 2 2 6" xfId="876"/>
    <cellStyle name="Normální 2 4 2 2 6 2" xfId="1743"/>
    <cellStyle name="Normální 2 4 2 2 7" xfId="877"/>
    <cellStyle name="Normální 2 4 2 2 7 2" xfId="1594"/>
    <cellStyle name="Normální 2 4 2 2 8" xfId="1445"/>
    <cellStyle name="Normální 2 4 2 2 9" xfId="1525"/>
    <cellStyle name="Normální 2 4 2 3" xfId="163"/>
    <cellStyle name="Normální 2 4 2 3 2" xfId="439"/>
    <cellStyle name="Normální 2 4 2 3 2 2" xfId="878"/>
    <cellStyle name="Normální 2 4 2 3 3" xfId="879"/>
    <cellStyle name="Normální 2 4 2 3 3 2" xfId="1852"/>
    <cellStyle name="Normální 2 4 2 3 4" xfId="880"/>
    <cellStyle name="Normální 2 4 2 3 4 2" xfId="1995"/>
    <cellStyle name="Normální 2 4 2 3 5" xfId="1645"/>
    <cellStyle name="Normální 2 4 2 4" xfId="232"/>
    <cellStyle name="Normální 2 4 2 4 2" xfId="508"/>
    <cellStyle name="Normální 2 4 2 4 2 2" xfId="881"/>
    <cellStyle name="Normální 2 4 2 4 3" xfId="882"/>
    <cellStyle name="Normální 2 4 2 4 3 2" xfId="1921"/>
    <cellStyle name="Normální 2 4 2 4 4" xfId="883"/>
    <cellStyle name="Normální 2 4 2 5" xfId="94"/>
    <cellStyle name="Normální 2 4 2 5 2" xfId="370"/>
    <cellStyle name="Normální 2 4 2 5 2 2" xfId="884"/>
    <cellStyle name="Normální 2 4 2 5 3" xfId="885"/>
    <cellStyle name="Normální 2 4 2 5 3 2" xfId="1783"/>
    <cellStyle name="Normální 2 4 2 5 4" xfId="886"/>
    <cellStyle name="Normální 2 4 2 6" xfId="301"/>
    <cellStyle name="Normální 2 4 2 6 2" xfId="887"/>
    <cellStyle name="Normální 2 4 2 7" xfId="888"/>
    <cellStyle name="Normální 2 4 2 7 2" xfId="1714"/>
    <cellStyle name="Normální 2 4 2 8" xfId="889"/>
    <cellStyle name="Normální 2 4 2 8 2" xfId="1560"/>
    <cellStyle name="Normální 2 4 2 9" xfId="1416"/>
    <cellStyle name="Normální 2 4 3" xfId="13"/>
    <cellStyle name="Normální 2 4 3 10" xfId="1484"/>
    <cellStyle name="Normální 2 4 3 2" xfId="42"/>
    <cellStyle name="Normální 2 4 3 2 2" xfId="180"/>
    <cellStyle name="Normální 2 4 3 2 2 2" xfId="456"/>
    <cellStyle name="Normální 2 4 3 2 2 2 2" xfId="890"/>
    <cellStyle name="Normální 2 4 3 2 2 3" xfId="891"/>
    <cellStyle name="Normální 2 4 3 2 2 3 2" xfId="1869"/>
    <cellStyle name="Normální 2 4 3 2 2 4" xfId="892"/>
    <cellStyle name="Normální 2 4 3 2 2 4 2" xfId="1996"/>
    <cellStyle name="Normální 2 4 3 2 2 5" xfId="1662"/>
    <cellStyle name="Normální 2 4 3 2 3" xfId="249"/>
    <cellStyle name="Normální 2 4 3 2 3 2" xfId="525"/>
    <cellStyle name="Normální 2 4 3 2 3 2 2" xfId="893"/>
    <cellStyle name="Normální 2 4 3 2 3 3" xfId="894"/>
    <cellStyle name="Normální 2 4 3 2 3 3 2" xfId="1938"/>
    <cellStyle name="Normální 2 4 3 2 3 4" xfId="895"/>
    <cellStyle name="Normální 2 4 3 2 4" xfId="111"/>
    <cellStyle name="Normální 2 4 3 2 4 2" xfId="387"/>
    <cellStyle name="Normální 2 4 3 2 4 2 2" xfId="896"/>
    <cellStyle name="Normální 2 4 3 2 4 3" xfId="897"/>
    <cellStyle name="Normální 2 4 3 2 4 3 2" xfId="1800"/>
    <cellStyle name="Normální 2 4 3 2 4 4" xfId="898"/>
    <cellStyle name="Normální 2 4 3 2 5" xfId="318"/>
    <cellStyle name="Normální 2 4 3 2 5 2" xfId="899"/>
    <cellStyle name="Normální 2 4 3 2 6" xfId="900"/>
    <cellStyle name="Normální 2 4 3 2 6 2" xfId="1731"/>
    <cellStyle name="Normální 2 4 3 2 7" xfId="901"/>
    <cellStyle name="Normální 2 4 3 2 7 2" xfId="1582"/>
    <cellStyle name="Normální 2 4 3 2 8" xfId="1433"/>
    <cellStyle name="Normální 2 4 3 2 9" xfId="1513"/>
    <cellStyle name="Normální 2 4 3 3" xfId="151"/>
    <cellStyle name="Normální 2 4 3 3 2" xfId="427"/>
    <cellStyle name="Normální 2 4 3 3 2 2" xfId="902"/>
    <cellStyle name="Normální 2 4 3 3 3" xfId="903"/>
    <cellStyle name="Normální 2 4 3 3 3 2" xfId="1840"/>
    <cellStyle name="Normální 2 4 3 3 4" xfId="904"/>
    <cellStyle name="Normální 2 4 3 3 4 2" xfId="1997"/>
    <cellStyle name="Normální 2 4 3 3 5" xfId="1633"/>
    <cellStyle name="Normální 2 4 3 4" xfId="220"/>
    <cellStyle name="Normální 2 4 3 4 2" xfId="496"/>
    <cellStyle name="Normální 2 4 3 4 2 2" xfId="905"/>
    <cellStyle name="Normální 2 4 3 4 3" xfId="906"/>
    <cellStyle name="Normální 2 4 3 4 3 2" xfId="1909"/>
    <cellStyle name="Normální 2 4 3 4 4" xfId="907"/>
    <cellStyle name="Normální 2 4 3 5" xfId="82"/>
    <cellStyle name="Normální 2 4 3 5 2" xfId="358"/>
    <cellStyle name="Normální 2 4 3 5 2 2" xfId="908"/>
    <cellStyle name="Normální 2 4 3 5 3" xfId="909"/>
    <cellStyle name="Normální 2 4 3 5 3 2" xfId="1771"/>
    <cellStyle name="Normální 2 4 3 5 4" xfId="910"/>
    <cellStyle name="Normální 2 4 3 6" xfId="289"/>
    <cellStyle name="Normální 2 4 3 6 2" xfId="911"/>
    <cellStyle name="Normální 2 4 3 7" xfId="912"/>
    <cellStyle name="Normální 2 4 3 7 2" xfId="1702"/>
    <cellStyle name="Normální 2 4 3 8" xfId="913"/>
    <cellStyle name="Normální 2 4 3 8 2" xfId="1570"/>
    <cellStyle name="Normální 2 4 3 9" xfId="1404"/>
    <cellStyle name="Normální 2 4 4" xfId="64"/>
    <cellStyle name="Normální 2 4 4 2" xfId="202"/>
    <cellStyle name="Normální 2 4 4 2 2" xfId="478"/>
    <cellStyle name="Normální 2 4 4 2 2 2" xfId="914"/>
    <cellStyle name="Normální 2 4 4 2 3" xfId="915"/>
    <cellStyle name="Normální 2 4 4 2 3 2" xfId="1891"/>
    <cellStyle name="Normální 2 4 4 2 4" xfId="916"/>
    <cellStyle name="Normální 2 4 4 2 4 2" xfId="1998"/>
    <cellStyle name="Normální 2 4 4 2 5" xfId="1684"/>
    <cellStyle name="Normální 2 4 4 3" xfId="271"/>
    <cellStyle name="Normální 2 4 4 3 2" xfId="547"/>
    <cellStyle name="Normální 2 4 4 3 2 2" xfId="917"/>
    <cellStyle name="Normální 2 4 4 3 3" xfId="918"/>
    <cellStyle name="Normální 2 4 4 3 3 2" xfId="1960"/>
    <cellStyle name="Normální 2 4 4 3 4" xfId="919"/>
    <cellStyle name="Normální 2 4 4 4" xfId="133"/>
    <cellStyle name="Normální 2 4 4 4 2" xfId="409"/>
    <cellStyle name="Normální 2 4 4 4 2 2" xfId="920"/>
    <cellStyle name="Normální 2 4 4 4 3" xfId="921"/>
    <cellStyle name="Normální 2 4 4 4 3 2" xfId="1822"/>
    <cellStyle name="Normální 2 4 4 4 4" xfId="922"/>
    <cellStyle name="Normální 2 4 4 5" xfId="340"/>
    <cellStyle name="Normální 2 4 4 5 2" xfId="923"/>
    <cellStyle name="Normální 2 4 4 6" xfId="924"/>
    <cellStyle name="Normální 2 4 4 6 2" xfId="1753"/>
    <cellStyle name="Normální 2 4 4 7" xfId="925"/>
    <cellStyle name="Normální 2 4 4 7 2" xfId="1604"/>
    <cellStyle name="Normální 2 4 4 8" xfId="1455"/>
    <cellStyle name="Normální 2 4 4 9" xfId="1535"/>
    <cellStyle name="Normální 2 4 5" xfId="36"/>
    <cellStyle name="Normální 2 4 5 2" xfId="174"/>
    <cellStyle name="Normální 2 4 5 2 2" xfId="450"/>
    <cellStyle name="Normální 2 4 5 2 2 2" xfId="926"/>
    <cellStyle name="Normální 2 4 5 2 3" xfId="927"/>
    <cellStyle name="Normální 2 4 5 2 3 2" xfId="1863"/>
    <cellStyle name="Normální 2 4 5 2 4" xfId="928"/>
    <cellStyle name="Normální 2 4 5 2 4 2" xfId="1999"/>
    <cellStyle name="Normální 2 4 5 2 5" xfId="1656"/>
    <cellStyle name="Normální 2 4 5 3" xfId="243"/>
    <cellStyle name="Normální 2 4 5 3 2" xfId="519"/>
    <cellStyle name="Normální 2 4 5 3 2 2" xfId="929"/>
    <cellStyle name="Normální 2 4 5 3 3" xfId="930"/>
    <cellStyle name="Normální 2 4 5 3 3 2" xfId="1932"/>
    <cellStyle name="Normální 2 4 5 3 4" xfId="931"/>
    <cellStyle name="Normální 2 4 5 4" xfId="105"/>
    <cellStyle name="Normální 2 4 5 4 2" xfId="381"/>
    <cellStyle name="Normální 2 4 5 4 2 2" xfId="932"/>
    <cellStyle name="Normální 2 4 5 4 3" xfId="933"/>
    <cellStyle name="Normální 2 4 5 4 3 2" xfId="1794"/>
    <cellStyle name="Normální 2 4 5 4 4" xfId="934"/>
    <cellStyle name="Normální 2 4 5 5" xfId="312"/>
    <cellStyle name="Normální 2 4 5 5 2" xfId="935"/>
    <cellStyle name="Normální 2 4 5 6" xfId="936"/>
    <cellStyle name="Normální 2 4 5 6 2" xfId="1725"/>
    <cellStyle name="Normální 2 4 5 7" xfId="937"/>
    <cellStyle name="Normální 2 4 5 7 2" xfId="1576"/>
    <cellStyle name="Normální 2 4 5 8" xfId="1427"/>
    <cellStyle name="Normální 2 4 5 9" xfId="1507"/>
    <cellStyle name="Normální 2 4 6" xfId="145"/>
    <cellStyle name="Normální 2 4 6 2" xfId="421"/>
    <cellStyle name="Normální 2 4 6 2 2" xfId="938"/>
    <cellStyle name="Normální 2 4 6 3" xfId="939"/>
    <cellStyle name="Normální 2 4 6 3 2" xfId="1834"/>
    <cellStyle name="Normální 2 4 6 4" xfId="940"/>
    <cellStyle name="Normální 2 4 6 4 2" xfId="1627"/>
    <cellStyle name="Normální 2 4 6 5" xfId="1398"/>
    <cellStyle name="Normální 2 4 6 6" xfId="1478"/>
    <cellStyle name="Normální 2 4 7" xfId="214"/>
    <cellStyle name="Normální 2 4 7 2" xfId="490"/>
    <cellStyle name="Normální 2 4 7 2 2" xfId="941"/>
    <cellStyle name="Normální 2 4 7 3" xfId="942"/>
    <cellStyle name="Normální 2 4 7 3 2" xfId="1903"/>
    <cellStyle name="Normální 2 4 7 4" xfId="943"/>
    <cellStyle name="Normální 2 4 7 4 2" xfId="2000"/>
    <cellStyle name="Normální 2 4 7 5" xfId="1615"/>
    <cellStyle name="Normální 2 4 8" xfId="76"/>
    <cellStyle name="Normální 2 4 8 2" xfId="352"/>
    <cellStyle name="Normální 2 4 8 2 2" xfId="944"/>
    <cellStyle name="Normální 2 4 8 3" xfId="945"/>
    <cellStyle name="Normální 2 4 8 3 2" xfId="1765"/>
    <cellStyle name="Normální 2 4 8 4" xfId="946"/>
    <cellStyle name="Normální 2 4 9" xfId="283"/>
    <cellStyle name="Normální 2 4 9 2" xfId="947"/>
    <cellStyle name="Normální 2 5" xfId="21"/>
    <cellStyle name="Normální 2 5 10" xfId="1390"/>
    <cellStyle name="Normální 2 5 11" xfId="1470"/>
    <cellStyle name="Normální 2 5 2" xfId="68"/>
    <cellStyle name="Normální 2 5 2 2" xfId="206"/>
    <cellStyle name="Normální 2 5 2 2 2" xfId="482"/>
    <cellStyle name="Normální 2 5 2 2 2 2" xfId="948"/>
    <cellStyle name="Normální 2 5 2 2 3" xfId="949"/>
    <cellStyle name="Normální 2 5 2 2 3 2" xfId="1895"/>
    <cellStyle name="Normální 2 5 2 2 4" xfId="950"/>
    <cellStyle name="Normální 2 5 2 2 4 2" xfId="2001"/>
    <cellStyle name="Normální 2 5 2 2 5" xfId="1688"/>
    <cellStyle name="Normální 2 5 2 3" xfId="275"/>
    <cellStyle name="Normální 2 5 2 3 2" xfId="551"/>
    <cellStyle name="Normální 2 5 2 3 2 2" xfId="951"/>
    <cellStyle name="Normální 2 5 2 3 3" xfId="952"/>
    <cellStyle name="Normální 2 5 2 3 3 2" xfId="1964"/>
    <cellStyle name="Normální 2 5 2 3 4" xfId="953"/>
    <cellStyle name="Normální 2 5 2 4" xfId="137"/>
    <cellStyle name="Normální 2 5 2 4 2" xfId="413"/>
    <cellStyle name="Normální 2 5 2 4 2 2" xfId="954"/>
    <cellStyle name="Normální 2 5 2 4 3" xfId="955"/>
    <cellStyle name="Normální 2 5 2 4 3 2" xfId="1826"/>
    <cellStyle name="Normální 2 5 2 4 4" xfId="956"/>
    <cellStyle name="Normální 2 5 2 5" xfId="344"/>
    <cellStyle name="Normální 2 5 2 5 2" xfId="957"/>
    <cellStyle name="Normální 2 5 2 6" xfId="958"/>
    <cellStyle name="Normální 2 5 2 6 2" xfId="1757"/>
    <cellStyle name="Normální 2 5 2 7" xfId="959"/>
    <cellStyle name="Normální 2 5 2 7 2" xfId="1608"/>
    <cellStyle name="Normální 2 5 2 8" xfId="1459"/>
    <cellStyle name="Normální 2 5 2 9" xfId="1539"/>
    <cellStyle name="Normální 2 5 3" xfId="50"/>
    <cellStyle name="Normální 2 5 3 2" xfId="188"/>
    <cellStyle name="Normální 2 5 3 2 2" xfId="464"/>
    <cellStyle name="Normální 2 5 3 2 2 2" xfId="960"/>
    <cellStyle name="Normální 2 5 3 2 3" xfId="961"/>
    <cellStyle name="Normální 2 5 3 2 3 2" xfId="1877"/>
    <cellStyle name="Normální 2 5 3 2 4" xfId="962"/>
    <cellStyle name="Normální 2 5 3 2 4 2" xfId="2002"/>
    <cellStyle name="Normální 2 5 3 2 5" xfId="1670"/>
    <cellStyle name="Normální 2 5 3 3" xfId="257"/>
    <cellStyle name="Normální 2 5 3 3 2" xfId="533"/>
    <cellStyle name="Normální 2 5 3 3 2 2" xfId="963"/>
    <cellStyle name="Normální 2 5 3 3 3" xfId="964"/>
    <cellStyle name="Normální 2 5 3 3 3 2" xfId="1946"/>
    <cellStyle name="Normální 2 5 3 3 4" xfId="965"/>
    <cellStyle name="Normální 2 5 3 4" xfId="119"/>
    <cellStyle name="Normální 2 5 3 4 2" xfId="395"/>
    <cellStyle name="Normální 2 5 3 4 2 2" xfId="966"/>
    <cellStyle name="Normální 2 5 3 4 3" xfId="967"/>
    <cellStyle name="Normální 2 5 3 4 3 2" xfId="1808"/>
    <cellStyle name="Normální 2 5 3 4 4" xfId="968"/>
    <cellStyle name="Normální 2 5 3 5" xfId="326"/>
    <cellStyle name="Normální 2 5 3 5 2" xfId="969"/>
    <cellStyle name="Normální 2 5 3 6" xfId="970"/>
    <cellStyle name="Normální 2 5 3 6 2" xfId="1739"/>
    <cellStyle name="Normální 2 5 3 7" xfId="971"/>
    <cellStyle name="Normální 2 5 3 7 2" xfId="1590"/>
    <cellStyle name="Normální 2 5 3 8" xfId="1441"/>
    <cellStyle name="Normální 2 5 3 9" xfId="1521"/>
    <cellStyle name="Normální 2 5 4" xfId="159"/>
    <cellStyle name="Normální 2 5 4 2" xfId="435"/>
    <cellStyle name="Normální 2 5 4 2 2" xfId="972"/>
    <cellStyle name="Normální 2 5 4 3" xfId="973"/>
    <cellStyle name="Normální 2 5 4 3 2" xfId="1848"/>
    <cellStyle name="Normální 2 5 4 4" xfId="974"/>
    <cellStyle name="Normální 2 5 4 4 2" xfId="1641"/>
    <cellStyle name="Normální 2 5 4 5" xfId="1412"/>
    <cellStyle name="Normální 2 5 4 6" xfId="1492"/>
    <cellStyle name="Normální 2 5 5" xfId="228"/>
    <cellStyle name="Normální 2 5 5 2" xfId="504"/>
    <cellStyle name="Normální 2 5 5 2 2" xfId="975"/>
    <cellStyle name="Normální 2 5 5 3" xfId="976"/>
    <cellStyle name="Normální 2 5 5 3 2" xfId="1917"/>
    <cellStyle name="Normální 2 5 5 4" xfId="977"/>
    <cellStyle name="Normální 2 5 5 4 2" xfId="2003"/>
    <cellStyle name="Normální 2 5 5 5" xfId="1619"/>
    <cellStyle name="Normální 2 5 6" xfId="90"/>
    <cellStyle name="Normální 2 5 6 2" xfId="366"/>
    <cellStyle name="Normální 2 5 6 2 2" xfId="978"/>
    <cellStyle name="Normální 2 5 6 3" xfId="979"/>
    <cellStyle name="Normální 2 5 6 3 2" xfId="1779"/>
    <cellStyle name="Normální 2 5 6 4" xfId="980"/>
    <cellStyle name="Normální 2 5 7" xfId="297"/>
    <cellStyle name="Normální 2 5 7 2" xfId="981"/>
    <cellStyle name="Normální 2 5 8" xfId="982"/>
    <cellStyle name="Normální 2 5 8 2" xfId="1710"/>
    <cellStyle name="Normální 2 5 9" xfId="983"/>
    <cellStyle name="Normální 2 5 9 2" xfId="1556"/>
    <cellStyle name="Normální 2 6" xfId="9"/>
    <cellStyle name="Normální 2 6 10" xfId="1480"/>
    <cellStyle name="Normální 2 6 2" xfId="38"/>
    <cellStyle name="Normální 2 6 2 2" xfId="176"/>
    <cellStyle name="Normální 2 6 2 2 2" xfId="452"/>
    <cellStyle name="Normální 2 6 2 2 2 2" xfId="984"/>
    <cellStyle name="Normální 2 6 2 2 3" xfId="985"/>
    <cellStyle name="Normální 2 6 2 2 3 2" xfId="1865"/>
    <cellStyle name="Normální 2 6 2 2 4" xfId="986"/>
    <cellStyle name="Normální 2 6 2 2 4 2" xfId="2004"/>
    <cellStyle name="Normální 2 6 2 2 5" xfId="1658"/>
    <cellStyle name="Normální 2 6 2 3" xfId="245"/>
    <cellStyle name="Normální 2 6 2 3 2" xfId="521"/>
    <cellStyle name="Normální 2 6 2 3 2 2" xfId="987"/>
    <cellStyle name="Normální 2 6 2 3 3" xfId="988"/>
    <cellStyle name="Normální 2 6 2 3 3 2" xfId="1934"/>
    <cellStyle name="Normální 2 6 2 3 4" xfId="989"/>
    <cellStyle name="Normální 2 6 2 4" xfId="107"/>
    <cellStyle name="Normální 2 6 2 4 2" xfId="383"/>
    <cellStyle name="Normální 2 6 2 4 2 2" xfId="990"/>
    <cellStyle name="Normální 2 6 2 4 3" xfId="991"/>
    <cellStyle name="Normální 2 6 2 4 3 2" xfId="1796"/>
    <cellStyle name="Normální 2 6 2 4 4" xfId="992"/>
    <cellStyle name="Normální 2 6 2 5" xfId="314"/>
    <cellStyle name="Normální 2 6 2 5 2" xfId="993"/>
    <cellStyle name="Normální 2 6 2 6" xfId="994"/>
    <cellStyle name="Normální 2 6 2 6 2" xfId="1727"/>
    <cellStyle name="Normální 2 6 2 7" xfId="995"/>
    <cellStyle name="Normální 2 6 2 7 2" xfId="1578"/>
    <cellStyle name="Normální 2 6 2 8" xfId="1429"/>
    <cellStyle name="Normální 2 6 2 9" xfId="1509"/>
    <cellStyle name="Normální 2 6 3" xfId="147"/>
    <cellStyle name="Normální 2 6 3 2" xfId="423"/>
    <cellStyle name="Normální 2 6 3 2 2" xfId="996"/>
    <cellStyle name="Normální 2 6 3 3" xfId="997"/>
    <cellStyle name="Normální 2 6 3 3 2" xfId="1836"/>
    <cellStyle name="Normální 2 6 3 4" xfId="998"/>
    <cellStyle name="Normální 2 6 3 4 2" xfId="2005"/>
    <cellStyle name="Normální 2 6 3 5" xfId="1629"/>
    <cellStyle name="Normální 2 6 4" xfId="216"/>
    <cellStyle name="Normální 2 6 4 2" xfId="492"/>
    <cellStyle name="Normální 2 6 4 2 2" xfId="999"/>
    <cellStyle name="Normální 2 6 4 3" xfId="1000"/>
    <cellStyle name="Normální 2 6 4 3 2" xfId="1905"/>
    <cellStyle name="Normální 2 6 4 4" xfId="1001"/>
    <cellStyle name="Normální 2 6 5" xfId="78"/>
    <cellStyle name="Normální 2 6 5 2" xfId="354"/>
    <cellStyle name="Normální 2 6 5 2 2" xfId="1002"/>
    <cellStyle name="Normální 2 6 5 3" xfId="1003"/>
    <cellStyle name="Normální 2 6 5 3 2" xfId="1767"/>
    <cellStyle name="Normální 2 6 5 4" xfId="1004"/>
    <cellStyle name="Normální 2 6 6" xfId="285"/>
    <cellStyle name="Normální 2 6 6 2" xfId="1005"/>
    <cellStyle name="Normální 2 6 7" xfId="1006"/>
    <cellStyle name="Normální 2 6 7 2" xfId="1698"/>
    <cellStyle name="Normální 2 6 8" xfId="1007"/>
    <cellStyle name="Normální 2 6 8 2" xfId="1568"/>
    <cellStyle name="Normální 2 6 9" xfId="1400"/>
    <cellStyle name="Normální 2 7" xfId="61"/>
    <cellStyle name="Normální 2 7 2" xfId="199"/>
    <cellStyle name="Normální 2 7 2 2" xfId="475"/>
    <cellStyle name="Normální 2 7 2 2 2" xfId="1008"/>
    <cellStyle name="Normální 2 7 2 3" xfId="1009"/>
    <cellStyle name="Normální 2 7 2 3 2" xfId="1888"/>
    <cellStyle name="Normální 2 7 2 4" xfId="1010"/>
    <cellStyle name="Normální 2 7 2 4 2" xfId="2006"/>
    <cellStyle name="Normální 2 7 2 5" xfId="1681"/>
    <cellStyle name="Normální 2 7 3" xfId="268"/>
    <cellStyle name="Normální 2 7 3 2" xfId="544"/>
    <cellStyle name="Normální 2 7 3 2 2" xfId="1011"/>
    <cellStyle name="Normální 2 7 3 3" xfId="1012"/>
    <cellStyle name="Normální 2 7 3 3 2" xfId="1957"/>
    <cellStyle name="Normální 2 7 3 4" xfId="1013"/>
    <cellStyle name="Normální 2 7 4" xfId="130"/>
    <cellStyle name="Normální 2 7 4 2" xfId="406"/>
    <cellStyle name="Normální 2 7 4 2 2" xfId="1014"/>
    <cellStyle name="Normální 2 7 4 3" xfId="1015"/>
    <cellStyle name="Normální 2 7 4 3 2" xfId="1819"/>
    <cellStyle name="Normální 2 7 4 4" xfId="1016"/>
    <cellStyle name="Normální 2 7 5" xfId="337"/>
    <cellStyle name="Normální 2 7 5 2" xfId="1017"/>
    <cellStyle name="Normální 2 7 6" xfId="1018"/>
    <cellStyle name="Normální 2 7 6 2" xfId="1750"/>
    <cellStyle name="Normální 2 7 7" xfId="1019"/>
    <cellStyle name="Normální 2 7 7 2" xfId="1601"/>
    <cellStyle name="Normální 2 7 8" xfId="1452"/>
    <cellStyle name="Normální 2 7 9" xfId="1532"/>
    <cellStyle name="Normální 2 8" xfId="32"/>
    <cellStyle name="Normální 2 8 2" xfId="170"/>
    <cellStyle name="Normální 2 8 2 2" xfId="446"/>
    <cellStyle name="Normální 2 8 2 2 2" xfId="1020"/>
    <cellStyle name="Normální 2 8 2 3" xfId="1021"/>
    <cellStyle name="Normální 2 8 2 3 2" xfId="1859"/>
    <cellStyle name="Normální 2 8 2 4" xfId="1022"/>
    <cellStyle name="Normální 2 8 2 4 2" xfId="2007"/>
    <cellStyle name="Normální 2 8 2 5" xfId="1652"/>
    <cellStyle name="Normální 2 8 3" xfId="239"/>
    <cellStyle name="Normální 2 8 3 2" xfId="515"/>
    <cellStyle name="Normální 2 8 3 2 2" xfId="1023"/>
    <cellStyle name="Normální 2 8 3 3" xfId="1024"/>
    <cellStyle name="Normální 2 8 3 3 2" xfId="1928"/>
    <cellStyle name="Normální 2 8 3 4" xfId="1025"/>
    <cellStyle name="Normální 2 8 4" xfId="101"/>
    <cellStyle name="Normální 2 8 4 2" xfId="377"/>
    <cellStyle name="Normální 2 8 4 2 2" xfId="1026"/>
    <cellStyle name="Normální 2 8 4 3" xfId="1027"/>
    <cellStyle name="Normální 2 8 4 3 2" xfId="1790"/>
    <cellStyle name="Normální 2 8 4 4" xfId="1028"/>
    <cellStyle name="Normální 2 8 5" xfId="308"/>
    <cellStyle name="Normální 2 8 5 2" xfId="1029"/>
    <cellStyle name="Normální 2 8 6" xfId="1030"/>
    <cellStyle name="Normální 2 8 6 2" xfId="1721"/>
    <cellStyle name="Normální 2 8 7" xfId="1031"/>
    <cellStyle name="Normální 2 8 7 2" xfId="1572"/>
    <cellStyle name="Normální 2 8 8" xfId="1423"/>
    <cellStyle name="Normální 2 8 9" xfId="1503"/>
    <cellStyle name="Normální 2 9" xfId="141"/>
    <cellStyle name="Normální 2 9 2" xfId="417"/>
    <cellStyle name="Normální 2 9 2 2" xfId="1032"/>
    <cellStyle name="Normální 2 9 3" xfId="1033"/>
    <cellStyle name="Normální 2 9 3 2" xfId="1830"/>
    <cellStyle name="Normální 2 9 4" xfId="1034"/>
    <cellStyle name="Normální 2 9 4 2" xfId="1623"/>
    <cellStyle name="Normální 2 9 5" xfId="1394"/>
    <cellStyle name="Normální 2 9 6" xfId="1474"/>
    <cellStyle name="Normální 3" xfId="6"/>
    <cellStyle name="Normální 4" xfId="4"/>
    <cellStyle name="Normální 4 10" xfId="74"/>
    <cellStyle name="Normální 4 10 2" xfId="350"/>
    <cellStyle name="Normální 4 10 2 2" xfId="1035"/>
    <cellStyle name="Normální 4 10 3" xfId="1036"/>
    <cellStyle name="Normální 4 10 3 2" xfId="1763"/>
    <cellStyle name="Normální 4 10 4" xfId="1037"/>
    <cellStyle name="Normální 4 11" xfId="281"/>
    <cellStyle name="Normální 4 11 2" xfId="1038"/>
    <cellStyle name="Normální 4 12" xfId="1039"/>
    <cellStyle name="Normální 4 12 2" xfId="1694"/>
    <cellStyle name="Normální 4 13" xfId="1040"/>
    <cellStyle name="Normální 4 13 2" xfId="1543"/>
    <cellStyle name="Normální 4 14" xfId="1384"/>
    <cellStyle name="Normální 4 15" xfId="1464"/>
    <cellStyle name="Normální 4 2" xfId="16"/>
    <cellStyle name="Normální 4 2 10" xfId="1041"/>
    <cellStyle name="Normální 4 2 10 2" xfId="1551"/>
    <cellStyle name="Normální 4 2 11" xfId="1388"/>
    <cellStyle name="Normální 4 2 12" xfId="1468"/>
    <cellStyle name="Normální 4 2 2" xfId="28"/>
    <cellStyle name="Normální 4 2 2 10" xfId="1499"/>
    <cellStyle name="Normální 4 2 2 2" xfId="57"/>
    <cellStyle name="Normální 4 2 2 2 2" xfId="195"/>
    <cellStyle name="Normální 4 2 2 2 2 2" xfId="471"/>
    <cellStyle name="Normální 4 2 2 2 2 2 2" xfId="1042"/>
    <cellStyle name="Normální 4 2 2 2 2 3" xfId="1043"/>
    <cellStyle name="Normální 4 2 2 2 2 3 2" xfId="1884"/>
    <cellStyle name="Normální 4 2 2 2 2 4" xfId="1044"/>
    <cellStyle name="Normální 4 2 2 2 2 4 2" xfId="2008"/>
    <cellStyle name="Normální 4 2 2 2 2 5" xfId="1677"/>
    <cellStyle name="Normální 4 2 2 2 3" xfId="264"/>
    <cellStyle name="Normální 4 2 2 2 3 2" xfId="540"/>
    <cellStyle name="Normální 4 2 2 2 3 2 2" xfId="1045"/>
    <cellStyle name="Normální 4 2 2 2 3 3" xfId="1046"/>
    <cellStyle name="Normální 4 2 2 2 3 3 2" xfId="1953"/>
    <cellStyle name="Normální 4 2 2 2 3 4" xfId="1047"/>
    <cellStyle name="Normální 4 2 2 2 4" xfId="126"/>
    <cellStyle name="Normální 4 2 2 2 4 2" xfId="402"/>
    <cellStyle name="Normální 4 2 2 2 4 2 2" xfId="1048"/>
    <cellStyle name="Normální 4 2 2 2 4 3" xfId="1049"/>
    <cellStyle name="Normální 4 2 2 2 4 3 2" xfId="1815"/>
    <cellStyle name="Normální 4 2 2 2 4 4" xfId="1050"/>
    <cellStyle name="Normální 4 2 2 2 5" xfId="333"/>
    <cellStyle name="Normální 4 2 2 2 5 2" xfId="1051"/>
    <cellStyle name="Normální 4 2 2 2 6" xfId="1052"/>
    <cellStyle name="Normální 4 2 2 2 6 2" xfId="1746"/>
    <cellStyle name="Normální 4 2 2 2 7" xfId="1053"/>
    <cellStyle name="Normální 4 2 2 2 7 2" xfId="1597"/>
    <cellStyle name="Normální 4 2 2 2 8" xfId="1448"/>
    <cellStyle name="Normální 4 2 2 2 9" xfId="1528"/>
    <cellStyle name="Normální 4 2 2 3" xfId="166"/>
    <cellStyle name="Normální 4 2 2 3 2" xfId="442"/>
    <cellStyle name="Normální 4 2 2 3 2 2" xfId="1054"/>
    <cellStyle name="Normální 4 2 2 3 3" xfId="1055"/>
    <cellStyle name="Normální 4 2 2 3 3 2" xfId="1855"/>
    <cellStyle name="Normální 4 2 2 3 4" xfId="1056"/>
    <cellStyle name="Normální 4 2 2 3 4 2" xfId="2009"/>
    <cellStyle name="Normální 4 2 2 3 5" xfId="1648"/>
    <cellStyle name="Normální 4 2 2 4" xfId="235"/>
    <cellStyle name="Normální 4 2 2 4 2" xfId="511"/>
    <cellStyle name="Normální 4 2 2 4 2 2" xfId="1057"/>
    <cellStyle name="Normální 4 2 2 4 3" xfId="1058"/>
    <cellStyle name="Normální 4 2 2 4 3 2" xfId="1924"/>
    <cellStyle name="Normální 4 2 2 4 4" xfId="1059"/>
    <cellStyle name="Normální 4 2 2 5" xfId="97"/>
    <cellStyle name="Normální 4 2 2 5 2" xfId="373"/>
    <cellStyle name="Normální 4 2 2 5 2 2" xfId="1060"/>
    <cellStyle name="Normální 4 2 2 5 3" xfId="1061"/>
    <cellStyle name="Normální 4 2 2 5 3 2" xfId="1786"/>
    <cellStyle name="Normální 4 2 2 5 4" xfId="1062"/>
    <cellStyle name="Normální 4 2 2 6" xfId="304"/>
    <cellStyle name="Normální 4 2 2 6 2" xfId="1063"/>
    <cellStyle name="Normální 4 2 2 7" xfId="1064"/>
    <cellStyle name="Normální 4 2 2 7 2" xfId="1717"/>
    <cellStyle name="Normální 4 2 2 8" xfId="1065"/>
    <cellStyle name="Normální 4 2 2 8 2" xfId="1563"/>
    <cellStyle name="Normální 4 2 2 9" xfId="1419"/>
    <cellStyle name="Normální 4 2 3" xfId="66"/>
    <cellStyle name="Normální 4 2 3 2" xfId="204"/>
    <cellStyle name="Normální 4 2 3 2 2" xfId="480"/>
    <cellStyle name="Normální 4 2 3 2 2 2" xfId="1066"/>
    <cellStyle name="Normální 4 2 3 2 3" xfId="1067"/>
    <cellStyle name="Normální 4 2 3 2 3 2" xfId="1893"/>
    <cellStyle name="Normální 4 2 3 2 4" xfId="1068"/>
    <cellStyle name="Normální 4 2 3 2 4 2" xfId="2010"/>
    <cellStyle name="Normální 4 2 3 2 5" xfId="1686"/>
    <cellStyle name="Normální 4 2 3 3" xfId="273"/>
    <cellStyle name="Normální 4 2 3 3 2" xfId="549"/>
    <cellStyle name="Normální 4 2 3 3 2 2" xfId="1069"/>
    <cellStyle name="Normální 4 2 3 3 3" xfId="1070"/>
    <cellStyle name="Normální 4 2 3 3 3 2" xfId="1962"/>
    <cellStyle name="Normální 4 2 3 3 4" xfId="1071"/>
    <cellStyle name="Normální 4 2 3 4" xfId="135"/>
    <cellStyle name="Normální 4 2 3 4 2" xfId="411"/>
    <cellStyle name="Normální 4 2 3 4 2 2" xfId="1072"/>
    <cellStyle name="Normální 4 2 3 4 3" xfId="1073"/>
    <cellStyle name="Normální 4 2 3 4 3 2" xfId="1824"/>
    <cellStyle name="Normální 4 2 3 4 4" xfId="1074"/>
    <cellStyle name="Normální 4 2 3 5" xfId="342"/>
    <cellStyle name="Normální 4 2 3 5 2" xfId="1075"/>
    <cellStyle name="Normální 4 2 3 6" xfId="1076"/>
    <cellStyle name="Normální 4 2 3 6 2" xfId="1755"/>
    <cellStyle name="Normální 4 2 3 7" xfId="1077"/>
    <cellStyle name="Normální 4 2 3 7 2" xfId="1606"/>
    <cellStyle name="Normální 4 2 3 8" xfId="1457"/>
    <cellStyle name="Normální 4 2 3 9" xfId="1537"/>
    <cellStyle name="Normální 4 2 4" xfId="45"/>
    <cellStyle name="Normální 4 2 4 2" xfId="183"/>
    <cellStyle name="Normální 4 2 4 2 2" xfId="459"/>
    <cellStyle name="Normální 4 2 4 2 2 2" xfId="1078"/>
    <cellStyle name="Normální 4 2 4 2 3" xfId="1079"/>
    <cellStyle name="Normální 4 2 4 2 3 2" xfId="1872"/>
    <cellStyle name="Normální 4 2 4 2 4" xfId="1080"/>
    <cellStyle name="Normální 4 2 4 2 4 2" xfId="2011"/>
    <cellStyle name="Normální 4 2 4 2 5" xfId="1665"/>
    <cellStyle name="Normální 4 2 4 3" xfId="252"/>
    <cellStyle name="Normální 4 2 4 3 2" xfId="528"/>
    <cellStyle name="Normální 4 2 4 3 2 2" xfId="1081"/>
    <cellStyle name="Normální 4 2 4 3 3" xfId="1082"/>
    <cellStyle name="Normální 4 2 4 3 3 2" xfId="1941"/>
    <cellStyle name="Normální 4 2 4 3 4" xfId="1083"/>
    <cellStyle name="Normální 4 2 4 4" xfId="114"/>
    <cellStyle name="Normální 4 2 4 4 2" xfId="390"/>
    <cellStyle name="Normální 4 2 4 4 2 2" xfId="1084"/>
    <cellStyle name="Normální 4 2 4 4 3" xfId="1085"/>
    <cellStyle name="Normální 4 2 4 4 3 2" xfId="1803"/>
    <cellStyle name="Normální 4 2 4 4 4" xfId="1086"/>
    <cellStyle name="Normální 4 2 4 5" xfId="321"/>
    <cellStyle name="Normální 4 2 4 5 2" xfId="1087"/>
    <cellStyle name="Normální 4 2 4 6" xfId="1088"/>
    <cellStyle name="Normální 4 2 4 6 2" xfId="1734"/>
    <cellStyle name="Normální 4 2 4 7" xfId="1089"/>
    <cellStyle name="Normální 4 2 4 7 2" xfId="1585"/>
    <cellStyle name="Normální 4 2 4 8" xfId="1436"/>
    <cellStyle name="Normální 4 2 4 9" xfId="1516"/>
    <cellStyle name="Normální 4 2 5" xfId="154"/>
    <cellStyle name="Normální 4 2 5 2" xfId="430"/>
    <cellStyle name="Normální 4 2 5 2 2" xfId="1090"/>
    <cellStyle name="Normální 4 2 5 3" xfId="1091"/>
    <cellStyle name="Normální 4 2 5 3 2" xfId="1843"/>
    <cellStyle name="Normální 4 2 5 4" xfId="1092"/>
    <cellStyle name="Normální 4 2 5 4 2" xfId="1636"/>
    <cellStyle name="Normální 4 2 5 5" xfId="1407"/>
    <cellStyle name="Normální 4 2 5 6" xfId="1487"/>
    <cellStyle name="Normální 4 2 6" xfId="223"/>
    <cellStyle name="Normální 4 2 6 2" xfId="499"/>
    <cellStyle name="Normální 4 2 6 2 2" xfId="1093"/>
    <cellStyle name="Normální 4 2 6 3" xfId="1094"/>
    <cellStyle name="Normální 4 2 6 3 2" xfId="1912"/>
    <cellStyle name="Normální 4 2 6 4" xfId="1095"/>
    <cellStyle name="Normální 4 2 6 4 2" xfId="2012"/>
    <cellStyle name="Normální 4 2 6 5" xfId="1617"/>
    <cellStyle name="Normální 4 2 7" xfId="85"/>
    <cellStyle name="Normální 4 2 7 2" xfId="361"/>
    <cellStyle name="Normální 4 2 7 2 2" xfId="1096"/>
    <cellStyle name="Normální 4 2 7 3" xfId="1097"/>
    <cellStyle name="Normální 4 2 7 3 2" xfId="1774"/>
    <cellStyle name="Normální 4 2 7 4" xfId="1098"/>
    <cellStyle name="Normální 4 2 8" xfId="292"/>
    <cellStyle name="Normální 4 2 8 2" xfId="1099"/>
    <cellStyle name="Normální 4 2 9" xfId="1100"/>
    <cellStyle name="Normální 4 2 9 2" xfId="1705"/>
    <cellStyle name="Normální 4 3" xfId="12"/>
    <cellStyle name="Normální 4 3 10" xfId="1101"/>
    <cellStyle name="Normální 4 3 10 2" xfId="1547"/>
    <cellStyle name="Normální 4 3 11" xfId="1392"/>
    <cellStyle name="Normální 4 3 12" xfId="1472"/>
    <cellStyle name="Normální 4 3 2" xfId="24"/>
    <cellStyle name="Normální 4 3 2 10" xfId="1495"/>
    <cellStyle name="Normální 4 3 2 2" xfId="53"/>
    <cellStyle name="Normální 4 3 2 2 2" xfId="191"/>
    <cellStyle name="Normální 4 3 2 2 2 2" xfId="467"/>
    <cellStyle name="Normální 4 3 2 2 2 2 2" xfId="1102"/>
    <cellStyle name="Normální 4 3 2 2 2 3" xfId="1103"/>
    <cellStyle name="Normální 4 3 2 2 2 3 2" xfId="1880"/>
    <cellStyle name="Normální 4 3 2 2 2 4" xfId="1104"/>
    <cellStyle name="Normální 4 3 2 2 2 4 2" xfId="2013"/>
    <cellStyle name="Normální 4 3 2 2 2 5" xfId="1673"/>
    <cellStyle name="Normální 4 3 2 2 3" xfId="260"/>
    <cellStyle name="Normální 4 3 2 2 3 2" xfId="536"/>
    <cellStyle name="Normální 4 3 2 2 3 2 2" xfId="1105"/>
    <cellStyle name="Normální 4 3 2 2 3 3" xfId="1106"/>
    <cellStyle name="Normální 4 3 2 2 3 3 2" xfId="1949"/>
    <cellStyle name="Normální 4 3 2 2 3 4" xfId="1107"/>
    <cellStyle name="Normální 4 3 2 2 4" xfId="122"/>
    <cellStyle name="Normální 4 3 2 2 4 2" xfId="398"/>
    <cellStyle name="Normální 4 3 2 2 4 2 2" xfId="1108"/>
    <cellStyle name="Normální 4 3 2 2 4 3" xfId="1109"/>
    <cellStyle name="Normální 4 3 2 2 4 3 2" xfId="1811"/>
    <cellStyle name="Normální 4 3 2 2 4 4" xfId="1110"/>
    <cellStyle name="Normální 4 3 2 2 5" xfId="329"/>
    <cellStyle name="Normální 4 3 2 2 5 2" xfId="1111"/>
    <cellStyle name="Normální 4 3 2 2 6" xfId="1112"/>
    <cellStyle name="Normální 4 3 2 2 6 2" xfId="1742"/>
    <cellStyle name="Normální 4 3 2 2 7" xfId="1113"/>
    <cellStyle name="Normální 4 3 2 2 7 2" xfId="1593"/>
    <cellStyle name="Normální 4 3 2 2 8" xfId="1444"/>
    <cellStyle name="Normální 4 3 2 2 9" xfId="1524"/>
    <cellStyle name="Normální 4 3 2 3" xfId="162"/>
    <cellStyle name="Normální 4 3 2 3 2" xfId="438"/>
    <cellStyle name="Normální 4 3 2 3 2 2" xfId="1114"/>
    <cellStyle name="Normální 4 3 2 3 3" xfId="1115"/>
    <cellStyle name="Normální 4 3 2 3 3 2" xfId="1851"/>
    <cellStyle name="Normální 4 3 2 3 4" xfId="1116"/>
    <cellStyle name="Normální 4 3 2 3 4 2" xfId="2014"/>
    <cellStyle name="Normální 4 3 2 3 5" xfId="1644"/>
    <cellStyle name="Normální 4 3 2 4" xfId="231"/>
    <cellStyle name="Normální 4 3 2 4 2" xfId="507"/>
    <cellStyle name="Normální 4 3 2 4 2 2" xfId="1117"/>
    <cellStyle name="Normální 4 3 2 4 3" xfId="1118"/>
    <cellStyle name="Normální 4 3 2 4 3 2" xfId="1920"/>
    <cellStyle name="Normální 4 3 2 4 4" xfId="1119"/>
    <cellStyle name="Normální 4 3 2 5" xfId="93"/>
    <cellStyle name="Normální 4 3 2 5 2" xfId="369"/>
    <cellStyle name="Normální 4 3 2 5 2 2" xfId="1120"/>
    <cellStyle name="Normální 4 3 2 5 3" xfId="1121"/>
    <cellStyle name="Normální 4 3 2 5 3 2" xfId="1782"/>
    <cellStyle name="Normální 4 3 2 5 4" xfId="1122"/>
    <cellStyle name="Normální 4 3 2 6" xfId="300"/>
    <cellStyle name="Normální 4 3 2 6 2" xfId="1123"/>
    <cellStyle name="Normální 4 3 2 7" xfId="1124"/>
    <cellStyle name="Normální 4 3 2 7 2" xfId="1713"/>
    <cellStyle name="Normální 4 3 2 8" xfId="1125"/>
    <cellStyle name="Normální 4 3 2 8 2" xfId="1559"/>
    <cellStyle name="Normální 4 3 2 9" xfId="1415"/>
    <cellStyle name="Normální 4 3 3" xfId="70"/>
    <cellStyle name="Normální 4 3 3 2" xfId="208"/>
    <cellStyle name="Normální 4 3 3 2 2" xfId="484"/>
    <cellStyle name="Normální 4 3 3 2 2 2" xfId="1126"/>
    <cellStyle name="Normální 4 3 3 2 3" xfId="1127"/>
    <cellStyle name="Normální 4 3 3 2 3 2" xfId="1897"/>
    <cellStyle name="Normální 4 3 3 2 4" xfId="1128"/>
    <cellStyle name="Normální 4 3 3 2 4 2" xfId="2015"/>
    <cellStyle name="Normální 4 3 3 2 5" xfId="1690"/>
    <cellStyle name="Normální 4 3 3 3" xfId="277"/>
    <cellStyle name="Normální 4 3 3 3 2" xfId="553"/>
    <cellStyle name="Normální 4 3 3 3 2 2" xfId="1129"/>
    <cellStyle name="Normální 4 3 3 3 3" xfId="1130"/>
    <cellStyle name="Normální 4 3 3 3 3 2" xfId="1966"/>
    <cellStyle name="Normální 4 3 3 3 4" xfId="1131"/>
    <cellStyle name="Normální 4 3 3 4" xfId="139"/>
    <cellStyle name="Normální 4 3 3 4 2" xfId="415"/>
    <cellStyle name="Normální 4 3 3 4 2 2" xfId="1132"/>
    <cellStyle name="Normální 4 3 3 4 3" xfId="1133"/>
    <cellStyle name="Normální 4 3 3 4 3 2" xfId="1828"/>
    <cellStyle name="Normální 4 3 3 4 4" xfId="1134"/>
    <cellStyle name="Normální 4 3 3 5" xfId="346"/>
    <cellStyle name="Normální 4 3 3 5 2" xfId="1135"/>
    <cellStyle name="Normální 4 3 3 6" xfId="1136"/>
    <cellStyle name="Normální 4 3 3 6 2" xfId="1759"/>
    <cellStyle name="Normální 4 3 3 7" xfId="1137"/>
    <cellStyle name="Normální 4 3 3 7 2" xfId="1610"/>
    <cellStyle name="Normální 4 3 3 8" xfId="1461"/>
    <cellStyle name="Normální 4 3 3 9" xfId="1541"/>
    <cellStyle name="Normální 4 3 4" xfId="41"/>
    <cellStyle name="Normální 4 3 4 2" xfId="179"/>
    <cellStyle name="Normální 4 3 4 2 2" xfId="455"/>
    <cellStyle name="Normální 4 3 4 2 2 2" xfId="1138"/>
    <cellStyle name="Normální 4 3 4 2 3" xfId="1139"/>
    <cellStyle name="Normální 4 3 4 2 3 2" xfId="1868"/>
    <cellStyle name="Normální 4 3 4 2 4" xfId="1140"/>
    <cellStyle name="Normální 4 3 4 2 4 2" xfId="2016"/>
    <cellStyle name="Normální 4 3 4 2 5" xfId="1661"/>
    <cellStyle name="Normální 4 3 4 3" xfId="248"/>
    <cellStyle name="Normální 4 3 4 3 2" xfId="524"/>
    <cellStyle name="Normální 4 3 4 3 2 2" xfId="1141"/>
    <cellStyle name="Normální 4 3 4 3 3" xfId="1142"/>
    <cellStyle name="Normální 4 3 4 3 3 2" xfId="1937"/>
    <cellStyle name="Normální 4 3 4 3 4" xfId="1143"/>
    <cellStyle name="Normální 4 3 4 4" xfId="110"/>
    <cellStyle name="Normální 4 3 4 4 2" xfId="386"/>
    <cellStyle name="Normální 4 3 4 4 2 2" xfId="1144"/>
    <cellStyle name="Normální 4 3 4 4 3" xfId="1145"/>
    <cellStyle name="Normální 4 3 4 4 3 2" xfId="1799"/>
    <cellStyle name="Normální 4 3 4 4 4" xfId="1146"/>
    <cellStyle name="Normální 4 3 4 5" xfId="317"/>
    <cellStyle name="Normální 4 3 4 5 2" xfId="1147"/>
    <cellStyle name="Normální 4 3 4 6" xfId="1148"/>
    <cellStyle name="Normální 4 3 4 6 2" xfId="1730"/>
    <cellStyle name="Normální 4 3 4 7" xfId="1149"/>
    <cellStyle name="Normální 4 3 4 7 2" xfId="1581"/>
    <cellStyle name="Normální 4 3 4 8" xfId="1432"/>
    <cellStyle name="Normální 4 3 4 9" xfId="1512"/>
    <cellStyle name="Normální 4 3 5" xfId="150"/>
    <cellStyle name="Normální 4 3 5 2" xfId="426"/>
    <cellStyle name="Normální 4 3 5 2 2" xfId="1150"/>
    <cellStyle name="Normální 4 3 5 3" xfId="1151"/>
    <cellStyle name="Normální 4 3 5 3 2" xfId="1839"/>
    <cellStyle name="Normální 4 3 5 4" xfId="1152"/>
    <cellStyle name="Normální 4 3 5 4 2" xfId="1632"/>
    <cellStyle name="Normální 4 3 5 5" xfId="1403"/>
    <cellStyle name="Normální 4 3 5 6" xfId="1483"/>
    <cellStyle name="Normální 4 3 6" xfId="219"/>
    <cellStyle name="Normální 4 3 6 2" xfId="495"/>
    <cellStyle name="Normální 4 3 6 2 2" xfId="1153"/>
    <cellStyle name="Normální 4 3 6 3" xfId="1154"/>
    <cellStyle name="Normální 4 3 6 3 2" xfId="1908"/>
    <cellStyle name="Normální 4 3 6 4" xfId="1155"/>
    <cellStyle name="Normální 4 3 6 4 2" xfId="2017"/>
    <cellStyle name="Normální 4 3 6 5" xfId="1621"/>
    <cellStyle name="Normální 4 3 7" xfId="81"/>
    <cellStyle name="Normální 4 3 7 2" xfId="357"/>
    <cellStyle name="Normální 4 3 7 2 2" xfId="1156"/>
    <cellStyle name="Normální 4 3 7 3" xfId="1157"/>
    <cellStyle name="Normální 4 3 7 3 2" xfId="1770"/>
    <cellStyle name="Normální 4 3 7 4" xfId="1158"/>
    <cellStyle name="Normální 4 3 8" xfId="288"/>
    <cellStyle name="Normální 4 3 8 2" xfId="1159"/>
    <cellStyle name="Normální 4 3 9" xfId="1160"/>
    <cellStyle name="Normální 4 3 9 2" xfId="1701"/>
    <cellStyle name="Normální 4 4" xfId="20"/>
    <cellStyle name="Normální 4 4 10" xfId="1491"/>
    <cellStyle name="Normální 4 4 2" xfId="49"/>
    <cellStyle name="Normální 4 4 2 2" xfId="187"/>
    <cellStyle name="Normální 4 4 2 2 2" xfId="463"/>
    <cellStyle name="Normální 4 4 2 2 2 2" xfId="1161"/>
    <cellStyle name="Normální 4 4 2 2 3" xfId="1162"/>
    <cellStyle name="Normální 4 4 2 2 3 2" xfId="1876"/>
    <cellStyle name="Normální 4 4 2 2 4" xfId="1163"/>
    <cellStyle name="Normální 4 4 2 2 4 2" xfId="2018"/>
    <cellStyle name="Normální 4 4 2 2 5" xfId="1669"/>
    <cellStyle name="Normální 4 4 2 3" xfId="256"/>
    <cellStyle name="Normální 4 4 2 3 2" xfId="532"/>
    <cellStyle name="Normální 4 4 2 3 2 2" xfId="1164"/>
    <cellStyle name="Normální 4 4 2 3 3" xfId="1165"/>
    <cellStyle name="Normální 4 4 2 3 3 2" xfId="1945"/>
    <cellStyle name="Normální 4 4 2 3 4" xfId="1166"/>
    <cellStyle name="Normální 4 4 2 4" xfId="118"/>
    <cellStyle name="Normální 4 4 2 4 2" xfId="394"/>
    <cellStyle name="Normální 4 4 2 4 2 2" xfId="1167"/>
    <cellStyle name="Normální 4 4 2 4 3" xfId="1168"/>
    <cellStyle name="Normální 4 4 2 4 3 2" xfId="1807"/>
    <cellStyle name="Normální 4 4 2 4 4" xfId="1169"/>
    <cellStyle name="Normální 4 4 2 5" xfId="325"/>
    <cellStyle name="Normální 4 4 2 5 2" xfId="1170"/>
    <cellStyle name="Normální 4 4 2 6" xfId="1171"/>
    <cellStyle name="Normální 4 4 2 6 2" xfId="1738"/>
    <cellStyle name="Normální 4 4 2 7" xfId="1172"/>
    <cellStyle name="Normální 4 4 2 7 2" xfId="1589"/>
    <cellStyle name="Normální 4 4 2 8" xfId="1440"/>
    <cellStyle name="Normální 4 4 2 9" xfId="1520"/>
    <cellStyle name="Normální 4 4 3" xfId="158"/>
    <cellStyle name="Normální 4 4 3 2" xfId="434"/>
    <cellStyle name="Normální 4 4 3 2 2" xfId="1173"/>
    <cellStyle name="Normální 4 4 3 3" xfId="1174"/>
    <cellStyle name="Normální 4 4 3 3 2" xfId="1847"/>
    <cellStyle name="Normální 4 4 3 4" xfId="1175"/>
    <cellStyle name="Normální 4 4 3 4 2" xfId="2019"/>
    <cellStyle name="Normální 4 4 3 5" xfId="1640"/>
    <cellStyle name="Normální 4 4 4" xfId="227"/>
    <cellStyle name="Normální 4 4 4 2" xfId="503"/>
    <cellStyle name="Normální 4 4 4 2 2" xfId="1176"/>
    <cellStyle name="Normální 4 4 4 3" xfId="1177"/>
    <cellStyle name="Normální 4 4 4 3 2" xfId="1916"/>
    <cellStyle name="Normální 4 4 4 4" xfId="1178"/>
    <cellStyle name="Normální 4 4 5" xfId="89"/>
    <cellStyle name="Normální 4 4 5 2" xfId="365"/>
    <cellStyle name="Normální 4 4 5 2 2" xfId="1179"/>
    <cellStyle name="Normální 4 4 5 3" xfId="1180"/>
    <cellStyle name="Normální 4 4 5 3 2" xfId="1778"/>
    <cellStyle name="Normální 4 4 5 4" xfId="1181"/>
    <cellStyle name="Normální 4 4 6" xfId="296"/>
    <cellStyle name="Normální 4 4 6 2" xfId="1182"/>
    <cellStyle name="Normální 4 4 7" xfId="1183"/>
    <cellStyle name="Normální 4 4 7 2" xfId="1709"/>
    <cellStyle name="Normální 4 4 8" xfId="1184"/>
    <cellStyle name="Normální 4 4 8 2" xfId="1555"/>
    <cellStyle name="Normální 4 4 9" xfId="1411"/>
    <cellStyle name="Normální 4 5" xfId="8"/>
    <cellStyle name="Normální 4 5 10" xfId="1479"/>
    <cellStyle name="Normální 4 5 2" xfId="37"/>
    <cellStyle name="Normální 4 5 2 2" xfId="175"/>
    <cellStyle name="Normální 4 5 2 2 2" xfId="451"/>
    <cellStyle name="Normální 4 5 2 2 2 2" xfId="1185"/>
    <cellStyle name="Normální 4 5 2 2 3" xfId="1186"/>
    <cellStyle name="Normální 4 5 2 2 3 2" xfId="1864"/>
    <cellStyle name="Normální 4 5 2 2 4" xfId="1187"/>
    <cellStyle name="Normální 4 5 2 2 4 2" xfId="2020"/>
    <cellStyle name="Normální 4 5 2 2 5" xfId="1657"/>
    <cellStyle name="Normální 4 5 2 3" xfId="244"/>
    <cellStyle name="Normální 4 5 2 3 2" xfId="520"/>
    <cellStyle name="Normální 4 5 2 3 2 2" xfId="1188"/>
    <cellStyle name="Normální 4 5 2 3 3" xfId="1189"/>
    <cellStyle name="Normální 4 5 2 3 3 2" xfId="1933"/>
    <cellStyle name="Normální 4 5 2 3 4" xfId="1190"/>
    <cellStyle name="Normální 4 5 2 4" xfId="106"/>
    <cellStyle name="Normální 4 5 2 4 2" xfId="382"/>
    <cellStyle name="Normální 4 5 2 4 2 2" xfId="1191"/>
    <cellStyle name="Normální 4 5 2 4 3" xfId="1192"/>
    <cellStyle name="Normální 4 5 2 4 3 2" xfId="1795"/>
    <cellStyle name="Normální 4 5 2 4 4" xfId="1193"/>
    <cellStyle name="Normální 4 5 2 5" xfId="313"/>
    <cellStyle name="Normální 4 5 2 5 2" xfId="1194"/>
    <cellStyle name="Normální 4 5 2 6" xfId="1195"/>
    <cellStyle name="Normální 4 5 2 6 2" xfId="1726"/>
    <cellStyle name="Normální 4 5 2 7" xfId="1196"/>
    <cellStyle name="Normální 4 5 2 7 2" xfId="1577"/>
    <cellStyle name="Normální 4 5 2 8" xfId="1428"/>
    <cellStyle name="Normální 4 5 2 9" xfId="1508"/>
    <cellStyle name="Normální 4 5 3" xfId="146"/>
    <cellStyle name="Normální 4 5 3 2" xfId="422"/>
    <cellStyle name="Normální 4 5 3 2 2" xfId="1197"/>
    <cellStyle name="Normální 4 5 3 3" xfId="1198"/>
    <cellStyle name="Normální 4 5 3 3 2" xfId="1835"/>
    <cellStyle name="Normální 4 5 3 4" xfId="1199"/>
    <cellStyle name="Normální 4 5 3 4 2" xfId="2021"/>
    <cellStyle name="Normální 4 5 3 5" xfId="1628"/>
    <cellStyle name="Normální 4 5 4" xfId="215"/>
    <cellStyle name="Normální 4 5 4 2" xfId="491"/>
    <cellStyle name="Normální 4 5 4 2 2" xfId="1200"/>
    <cellStyle name="Normální 4 5 4 3" xfId="1201"/>
    <cellStyle name="Normální 4 5 4 3 2" xfId="1904"/>
    <cellStyle name="Normální 4 5 4 4" xfId="1202"/>
    <cellStyle name="Normální 4 5 5" xfId="77"/>
    <cellStyle name="Normální 4 5 5 2" xfId="353"/>
    <cellStyle name="Normální 4 5 5 2 2" xfId="1203"/>
    <cellStyle name="Normální 4 5 5 3" xfId="1204"/>
    <cellStyle name="Normální 4 5 5 3 2" xfId="1766"/>
    <cellStyle name="Normální 4 5 5 4" xfId="1205"/>
    <cellStyle name="Normální 4 5 6" xfId="284"/>
    <cellStyle name="Normální 4 5 6 2" xfId="1206"/>
    <cellStyle name="Normální 4 5 7" xfId="1207"/>
    <cellStyle name="Normální 4 5 7 2" xfId="1697"/>
    <cellStyle name="Normální 4 5 8" xfId="1208"/>
    <cellStyle name="Normální 4 5 8 2" xfId="1567"/>
    <cellStyle name="Normální 4 5 9" xfId="1399"/>
    <cellStyle name="Normální 4 6" xfId="62"/>
    <cellStyle name="Normální 4 6 2" xfId="200"/>
    <cellStyle name="Normální 4 6 2 2" xfId="476"/>
    <cellStyle name="Normální 4 6 2 2 2" xfId="1209"/>
    <cellStyle name="Normální 4 6 2 3" xfId="1210"/>
    <cellStyle name="Normální 4 6 2 3 2" xfId="1889"/>
    <cellStyle name="Normální 4 6 2 4" xfId="1211"/>
    <cellStyle name="Normální 4 6 2 4 2" xfId="2022"/>
    <cellStyle name="Normální 4 6 2 5" xfId="1682"/>
    <cellStyle name="Normální 4 6 3" xfId="269"/>
    <cellStyle name="Normální 4 6 3 2" xfId="545"/>
    <cellStyle name="Normální 4 6 3 2 2" xfId="1212"/>
    <cellStyle name="Normální 4 6 3 3" xfId="1213"/>
    <cellStyle name="Normální 4 6 3 3 2" xfId="1958"/>
    <cellStyle name="Normální 4 6 3 4" xfId="1214"/>
    <cellStyle name="Normální 4 6 4" xfId="131"/>
    <cellStyle name="Normální 4 6 4 2" xfId="407"/>
    <cellStyle name="Normální 4 6 4 2 2" xfId="1215"/>
    <cellStyle name="Normální 4 6 4 3" xfId="1216"/>
    <cellStyle name="Normální 4 6 4 3 2" xfId="1820"/>
    <cellStyle name="Normální 4 6 4 4" xfId="1217"/>
    <cellStyle name="Normální 4 6 5" xfId="338"/>
    <cellStyle name="Normální 4 6 5 2" xfId="1218"/>
    <cellStyle name="Normální 4 6 6" xfId="1219"/>
    <cellStyle name="Normální 4 6 6 2" xfId="1751"/>
    <cellStyle name="Normální 4 6 7" xfId="1220"/>
    <cellStyle name="Normální 4 6 7 2" xfId="1602"/>
    <cellStyle name="Normální 4 6 8" xfId="1453"/>
    <cellStyle name="Normální 4 6 9" xfId="1533"/>
    <cellStyle name="Normální 4 7" xfId="34"/>
    <cellStyle name="Normální 4 7 2" xfId="172"/>
    <cellStyle name="Normální 4 7 2 2" xfId="448"/>
    <cellStyle name="Normální 4 7 2 2 2" xfId="1221"/>
    <cellStyle name="Normální 4 7 2 3" xfId="1222"/>
    <cellStyle name="Normální 4 7 2 3 2" xfId="1861"/>
    <cellStyle name="Normální 4 7 2 4" xfId="1223"/>
    <cellStyle name="Normální 4 7 2 4 2" xfId="2023"/>
    <cellStyle name="Normální 4 7 2 5" xfId="1654"/>
    <cellStyle name="Normální 4 7 3" xfId="241"/>
    <cellStyle name="Normální 4 7 3 2" xfId="517"/>
    <cellStyle name="Normální 4 7 3 2 2" xfId="1224"/>
    <cellStyle name="Normální 4 7 3 3" xfId="1225"/>
    <cellStyle name="Normální 4 7 3 3 2" xfId="1930"/>
    <cellStyle name="Normální 4 7 3 4" xfId="1226"/>
    <cellStyle name="Normální 4 7 4" xfId="103"/>
    <cellStyle name="Normální 4 7 4 2" xfId="379"/>
    <cellStyle name="Normální 4 7 4 2 2" xfId="1227"/>
    <cellStyle name="Normální 4 7 4 3" xfId="1228"/>
    <cellStyle name="Normální 4 7 4 3 2" xfId="1792"/>
    <cellStyle name="Normální 4 7 4 4" xfId="1229"/>
    <cellStyle name="Normální 4 7 5" xfId="310"/>
    <cellStyle name="Normální 4 7 5 2" xfId="1230"/>
    <cellStyle name="Normální 4 7 6" xfId="1231"/>
    <cellStyle name="Normální 4 7 6 2" xfId="1723"/>
    <cellStyle name="Normální 4 7 7" xfId="1232"/>
    <cellStyle name="Normální 4 7 7 2" xfId="1574"/>
    <cellStyle name="Normální 4 7 8" xfId="1425"/>
    <cellStyle name="Normální 4 7 9" xfId="1505"/>
    <cellStyle name="Normální 4 8" xfId="143"/>
    <cellStyle name="Normální 4 8 2" xfId="419"/>
    <cellStyle name="Normální 4 8 2 2" xfId="1233"/>
    <cellStyle name="Normální 4 8 3" xfId="1234"/>
    <cellStyle name="Normální 4 8 3 2" xfId="1832"/>
    <cellStyle name="Normální 4 8 4" xfId="1235"/>
    <cellStyle name="Normální 4 8 4 2" xfId="1625"/>
    <cellStyle name="Normální 4 8 5" xfId="1396"/>
    <cellStyle name="Normální 4 8 6" xfId="1476"/>
    <cellStyle name="Normální 4 9" xfId="212"/>
    <cellStyle name="Normální 4 9 2" xfId="488"/>
    <cellStyle name="Normální 4 9 2 2" xfId="1236"/>
    <cellStyle name="Normální 4 9 3" xfId="1237"/>
    <cellStyle name="Normální 4 9 3 2" xfId="1901"/>
    <cellStyle name="Normální 4 9 4" xfId="1238"/>
    <cellStyle name="Normální 4 9 4 2" xfId="2024"/>
    <cellStyle name="Normální 4 9 5" xfId="1613"/>
    <cellStyle name="Normální 5" xfId="10"/>
    <cellStyle name="Normální 5 10" xfId="1239"/>
    <cellStyle name="Normální 5 10 2" xfId="1699"/>
    <cellStyle name="Normální 5 11" xfId="1240"/>
    <cellStyle name="Normální 5 11 2" xfId="1545"/>
    <cellStyle name="Normální 5 12" xfId="1401"/>
    <cellStyle name="Normální 5 13" xfId="1481"/>
    <cellStyle name="Normální 5 2" xfId="18"/>
    <cellStyle name="Normální 5 2 10" xfId="1409"/>
    <cellStyle name="Normální 5 2 11" xfId="1489"/>
    <cellStyle name="Normální 5 2 2" xfId="30"/>
    <cellStyle name="Normální 5 2 2 10" xfId="1501"/>
    <cellStyle name="Normální 5 2 2 2" xfId="59"/>
    <cellStyle name="Normální 5 2 2 2 2" xfId="197"/>
    <cellStyle name="Normální 5 2 2 2 2 2" xfId="473"/>
    <cellStyle name="Normální 5 2 2 2 2 2 2" xfId="1241"/>
    <cellStyle name="Normální 5 2 2 2 2 3" xfId="1242"/>
    <cellStyle name="Normální 5 2 2 2 2 3 2" xfId="1886"/>
    <cellStyle name="Normální 5 2 2 2 2 4" xfId="1243"/>
    <cellStyle name="Normální 5 2 2 2 2 4 2" xfId="2025"/>
    <cellStyle name="Normální 5 2 2 2 2 5" xfId="1679"/>
    <cellStyle name="Normální 5 2 2 2 3" xfId="266"/>
    <cellStyle name="Normální 5 2 2 2 3 2" xfId="542"/>
    <cellStyle name="Normální 5 2 2 2 3 2 2" xfId="1244"/>
    <cellStyle name="Normální 5 2 2 2 3 3" xfId="1245"/>
    <cellStyle name="Normální 5 2 2 2 3 3 2" xfId="1955"/>
    <cellStyle name="Normální 5 2 2 2 3 4" xfId="1246"/>
    <cellStyle name="Normální 5 2 2 2 4" xfId="128"/>
    <cellStyle name="Normální 5 2 2 2 4 2" xfId="404"/>
    <cellStyle name="Normální 5 2 2 2 4 2 2" xfId="1247"/>
    <cellStyle name="Normální 5 2 2 2 4 3" xfId="1248"/>
    <cellStyle name="Normální 5 2 2 2 4 3 2" xfId="1817"/>
    <cellStyle name="Normální 5 2 2 2 4 4" xfId="1249"/>
    <cellStyle name="Normální 5 2 2 2 5" xfId="335"/>
    <cellStyle name="Normální 5 2 2 2 5 2" xfId="1250"/>
    <cellStyle name="Normální 5 2 2 2 6" xfId="1251"/>
    <cellStyle name="Normální 5 2 2 2 6 2" xfId="1748"/>
    <cellStyle name="Normální 5 2 2 2 7" xfId="1252"/>
    <cellStyle name="Normální 5 2 2 2 7 2" xfId="1599"/>
    <cellStyle name="Normální 5 2 2 2 8" xfId="1450"/>
    <cellStyle name="Normální 5 2 2 2 9" xfId="1530"/>
    <cellStyle name="Normální 5 2 2 3" xfId="168"/>
    <cellStyle name="Normální 5 2 2 3 2" xfId="444"/>
    <cellStyle name="Normální 5 2 2 3 2 2" xfId="1253"/>
    <cellStyle name="Normální 5 2 2 3 3" xfId="1254"/>
    <cellStyle name="Normální 5 2 2 3 3 2" xfId="1857"/>
    <cellStyle name="Normální 5 2 2 3 4" xfId="1255"/>
    <cellStyle name="Normální 5 2 2 3 4 2" xfId="2026"/>
    <cellStyle name="Normální 5 2 2 3 5" xfId="1650"/>
    <cellStyle name="Normální 5 2 2 4" xfId="237"/>
    <cellStyle name="Normální 5 2 2 4 2" xfId="513"/>
    <cellStyle name="Normální 5 2 2 4 2 2" xfId="1256"/>
    <cellStyle name="Normální 5 2 2 4 3" xfId="1257"/>
    <cellStyle name="Normální 5 2 2 4 3 2" xfId="1926"/>
    <cellStyle name="Normální 5 2 2 4 4" xfId="1258"/>
    <cellStyle name="Normální 5 2 2 5" xfId="99"/>
    <cellStyle name="Normální 5 2 2 5 2" xfId="375"/>
    <cellStyle name="Normální 5 2 2 5 2 2" xfId="1259"/>
    <cellStyle name="Normální 5 2 2 5 3" xfId="1260"/>
    <cellStyle name="Normální 5 2 2 5 3 2" xfId="1788"/>
    <cellStyle name="Normální 5 2 2 5 4" xfId="1261"/>
    <cellStyle name="Normální 5 2 2 6" xfId="306"/>
    <cellStyle name="Normální 5 2 2 6 2" xfId="1262"/>
    <cellStyle name="Normální 5 2 2 7" xfId="1263"/>
    <cellStyle name="Normální 5 2 2 7 2" xfId="1719"/>
    <cellStyle name="Normální 5 2 2 8" xfId="1264"/>
    <cellStyle name="Normální 5 2 2 8 2" xfId="1565"/>
    <cellStyle name="Normální 5 2 2 9" xfId="1421"/>
    <cellStyle name="Normální 5 2 3" xfId="47"/>
    <cellStyle name="Normální 5 2 3 2" xfId="185"/>
    <cellStyle name="Normální 5 2 3 2 2" xfId="461"/>
    <cellStyle name="Normální 5 2 3 2 2 2" xfId="1265"/>
    <cellStyle name="Normální 5 2 3 2 3" xfId="1266"/>
    <cellStyle name="Normální 5 2 3 2 3 2" xfId="1874"/>
    <cellStyle name="Normální 5 2 3 2 4" xfId="1267"/>
    <cellStyle name="Normální 5 2 3 2 4 2" xfId="2027"/>
    <cellStyle name="Normální 5 2 3 2 5" xfId="1667"/>
    <cellStyle name="Normální 5 2 3 3" xfId="254"/>
    <cellStyle name="Normální 5 2 3 3 2" xfId="530"/>
    <cellStyle name="Normální 5 2 3 3 2 2" xfId="1268"/>
    <cellStyle name="Normální 5 2 3 3 3" xfId="1269"/>
    <cellStyle name="Normální 5 2 3 3 3 2" xfId="1943"/>
    <cellStyle name="Normální 5 2 3 3 4" xfId="1270"/>
    <cellStyle name="Normální 5 2 3 4" xfId="116"/>
    <cellStyle name="Normální 5 2 3 4 2" xfId="392"/>
    <cellStyle name="Normální 5 2 3 4 2 2" xfId="1271"/>
    <cellStyle name="Normální 5 2 3 4 3" xfId="1272"/>
    <cellStyle name="Normální 5 2 3 4 3 2" xfId="1805"/>
    <cellStyle name="Normální 5 2 3 4 4" xfId="1273"/>
    <cellStyle name="Normální 5 2 3 5" xfId="323"/>
    <cellStyle name="Normální 5 2 3 5 2" xfId="1274"/>
    <cellStyle name="Normální 5 2 3 6" xfId="1275"/>
    <cellStyle name="Normální 5 2 3 6 2" xfId="1736"/>
    <cellStyle name="Normální 5 2 3 7" xfId="1276"/>
    <cellStyle name="Normální 5 2 3 7 2" xfId="1587"/>
    <cellStyle name="Normální 5 2 3 8" xfId="1438"/>
    <cellStyle name="Normální 5 2 3 9" xfId="1518"/>
    <cellStyle name="Normální 5 2 4" xfId="156"/>
    <cellStyle name="Normální 5 2 4 2" xfId="432"/>
    <cellStyle name="Normální 5 2 4 2 2" xfId="1277"/>
    <cellStyle name="Normální 5 2 4 3" xfId="1278"/>
    <cellStyle name="Normální 5 2 4 3 2" xfId="1845"/>
    <cellStyle name="Normální 5 2 4 4" xfId="1279"/>
    <cellStyle name="Normální 5 2 4 4 2" xfId="2028"/>
    <cellStyle name="Normální 5 2 4 5" xfId="1638"/>
    <cellStyle name="Normální 5 2 5" xfId="225"/>
    <cellStyle name="Normální 5 2 5 2" xfId="501"/>
    <cellStyle name="Normální 5 2 5 2 2" xfId="1280"/>
    <cellStyle name="Normální 5 2 5 3" xfId="1281"/>
    <cellStyle name="Normální 5 2 5 3 2" xfId="1914"/>
    <cellStyle name="Normální 5 2 5 4" xfId="1282"/>
    <cellStyle name="Normální 5 2 6" xfId="87"/>
    <cellStyle name="Normální 5 2 6 2" xfId="363"/>
    <cellStyle name="Normální 5 2 6 2 2" xfId="1283"/>
    <cellStyle name="Normální 5 2 6 3" xfId="1284"/>
    <cellStyle name="Normální 5 2 6 3 2" xfId="1776"/>
    <cellStyle name="Normální 5 2 6 4" xfId="1285"/>
    <cellStyle name="Normální 5 2 7" xfId="294"/>
    <cellStyle name="Normální 5 2 7 2" xfId="1286"/>
    <cellStyle name="Normální 5 2 8" xfId="1287"/>
    <cellStyle name="Normální 5 2 8 2" xfId="1707"/>
    <cellStyle name="Normální 5 2 9" xfId="1288"/>
    <cellStyle name="Normální 5 2 9 2" xfId="1553"/>
    <cellStyle name="Normální 5 3" xfId="14"/>
    <cellStyle name="Normální 5 3 10" xfId="1405"/>
    <cellStyle name="Normální 5 3 11" xfId="1485"/>
    <cellStyle name="Normální 5 3 2" xfId="26"/>
    <cellStyle name="Normální 5 3 2 10" xfId="1497"/>
    <cellStyle name="Normální 5 3 2 2" xfId="55"/>
    <cellStyle name="Normální 5 3 2 2 2" xfId="193"/>
    <cellStyle name="Normální 5 3 2 2 2 2" xfId="469"/>
    <cellStyle name="Normální 5 3 2 2 2 2 2" xfId="1289"/>
    <cellStyle name="Normální 5 3 2 2 2 3" xfId="1290"/>
    <cellStyle name="Normální 5 3 2 2 2 3 2" xfId="1882"/>
    <cellStyle name="Normální 5 3 2 2 2 4" xfId="1291"/>
    <cellStyle name="Normální 5 3 2 2 2 4 2" xfId="2029"/>
    <cellStyle name="Normální 5 3 2 2 2 5" xfId="1675"/>
    <cellStyle name="Normální 5 3 2 2 3" xfId="262"/>
    <cellStyle name="Normální 5 3 2 2 3 2" xfId="538"/>
    <cellStyle name="Normální 5 3 2 2 3 2 2" xfId="1292"/>
    <cellStyle name="Normální 5 3 2 2 3 3" xfId="1293"/>
    <cellStyle name="Normální 5 3 2 2 3 3 2" xfId="1951"/>
    <cellStyle name="Normální 5 3 2 2 3 4" xfId="1294"/>
    <cellStyle name="Normální 5 3 2 2 4" xfId="124"/>
    <cellStyle name="Normální 5 3 2 2 4 2" xfId="400"/>
    <cellStyle name="Normální 5 3 2 2 4 2 2" xfId="1295"/>
    <cellStyle name="Normální 5 3 2 2 4 3" xfId="1296"/>
    <cellStyle name="Normální 5 3 2 2 4 3 2" xfId="1813"/>
    <cellStyle name="Normální 5 3 2 2 4 4" xfId="1297"/>
    <cellStyle name="Normální 5 3 2 2 5" xfId="331"/>
    <cellStyle name="Normální 5 3 2 2 5 2" xfId="1298"/>
    <cellStyle name="Normální 5 3 2 2 6" xfId="1299"/>
    <cellStyle name="Normální 5 3 2 2 6 2" xfId="1744"/>
    <cellStyle name="Normální 5 3 2 2 7" xfId="1300"/>
    <cellStyle name="Normální 5 3 2 2 7 2" xfId="1595"/>
    <cellStyle name="Normální 5 3 2 2 8" xfId="1446"/>
    <cellStyle name="Normální 5 3 2 2 9" xfId="1526"/>
    <cellStyle name="Normální 5 3 2 3" xfId="164"/>
    <cellStyle name="Normální 5 3 2 3 2" xfId="440"/>
    <cellStyle name="Normální 5 3 2 3 2 2" xfId="1301"/>
    <cellStyle name="Normální 5 3 2 3 3" xfId="1302"/>
    <cellStyle name="Normální 5 3 2 3 3 2" xfId="1853"/>
    <cellStyle name="Normální 5 3 2 3 4" xfId="1303"/>
    <cellStyle name="Normální 5 3 2 3 4 2" xfId="2030"/>
    <cellStyle name="Normální 5 3 2 3 5" xfId="1646"/>
    <cellStyle name="Normální 5 3 2 4" xfId="233"/>
    <cellStyle name="Normální 5 3 2 4 2" xfId="509"/>
    <cellStyle name="Normální 5 3 2 4 2 2" xfId="1304"/>
    <cellStyle name="Normální 5 3 2 4 3" xfId="1305"/>
    <cellStyle name="Normální 5 3 2 4 3 2" xfId="1922"/>
    <cellStyle name="Normální 5 3 2 4 4" xfId="1306"/>
    <cellStyle name="Normální 5 3 2 5" xfId="95"/>
    <cellStyle name="Normální 5 3 2 5 2" xfId="371"/>
    <cellStyle name="Normální 5 3 2 5 2 2" xfId="1307"/>
    <cellStyle name="Normální 5 3 2 5 3" xfId="1308"/>
    <cellStyle name="Normální 5 3 2 5 3 2" xfId="1784"/>
    <cellStyle name="Normální 5 3 2 5 4" xfId="1309"/>
    <cellStyle name="Normální 5 3 2 6" xfId="302"/>
    <cellStyle name="Normální 5 3 2 6 2" xfId="1310"/>
    <cellStyle name="Normální 5 3 2 7" xfId="1311"/>
    <cellStyle name="Normální 5 3 2 7 2" xfId="1715"/>
    <cellStyle name="Normální 5 3 2 8" xfId="1312"/>
    <cellStyle name="Normální 5 3 2 8 2" xfId="1561"/>
    <cellStyle name="Normální 5 3 2 9" xfId="1417"/>
    <cellStyle name="Normální 5 3 3" xfId="43"/>
    <cellStyle name="Normální 5 3 3 2" xfId="181"/>
    <cellStyle name="Normální 5 3 3 2 2" xfId="457"/>
    <cellStyle name="Normální 5 3 3 2 2 2" xfId="1313"/>
    <cellStyle name="Normální 5 3 3 2 3" xfId="1314"/>
    <cellStyle name="Normální 5 3 3 2 3 2" xfId="1870"/>
    <cellStyle name="Normální 5 3 3 2 4" xfId="1315"/>
    <cellStyle name="Normální 5 3 3 2 4 2" xfId="2031"/>
    <cellStyle name="Normální 5 3 3 2 5" xfId="1663"/>
    <cellStyle name="Normální 5 3 3 3" xfId="250"/>
    <cellStyle name="Normální 5 3 3 3 2" xfId="526"/>
    <cellStyle name="Normální 5 3 3 3 2 2" xfId="1316"/>
    <cellStyle name="Normální 5 3 3 3 3" xfId="1317"/>
    <cellStyle name="Normální 5 3 3 3 3 2" xfId="1939"/>
    <cellStyle name="Normální 5 3 3 3 4" xfId="1318"/>
    <cellStyle name="Normální 5 3 3 4" xfId="112"/>
    <cellStyle name="Normální 5 3 3 4 2" xfId="388"/>
    <cellStyle name="Normální 5 3 3 4 2 2" xfId="1319"/>
    <cellStyle name="Normální 5 3 3 4 3" xfId="1320"/>
    <cellStyle name="Normální 5 3 3 4 3 2" xfId="1801"/>
    <cellStyle name="Normální 5 3 3 4 4" xfId="1321"/>
    <cellStyle name="Normální 5 3 3 5" xfId="319"/>
    <cellStyle name="Normální 5 3 3 5 2" xfId="1322"/>
    <cellStyle name="Normální 5 3 3 6" xfId="1323"/>
    <cellStyle name="Normální 5 3 3 6 2" xfId="1732"/>
    <cellStyle name="Normální 5 3 3 7" xfId="1324"/>
    <cellStyle name="Normální 5 3 3 7 2" xfId="1583"/>
    <cellStyle name="Normální 5 3 3 8" xfId="1434"/>
    <cellStyle name="Normální 5 3 3 9" xfId="1514"/>
    <cellStyle name="Normální 5 3 4" xfId="152"/>
    <cellStyle name="Normální 5 3 4 2" xfId="428"/>
    <cellStyle name="Normální 5 3 4 2 2" xfId="1325"/>
    <cellStyle name="Normální 5 3 4 3" xfId="1326"/>
    <cellStyle name="Normální 5 3 4 3 2" xfId="1841"/>
    <cellStyle name="Normální 5 3 4 4" xfId="1327"/>
    <cellStyle name="Normální 5 3 4 4 2" xfId="2032"/>
    <cellStyle name="Normální 5 3 4 5" xfId="1634"/>
    <cellStyle name="Normální 5 3 5" xfId="221"/>
    <cellStyle name="Normální 5 3 5 2" xfId="497"/>
    <cellStyle name="Normální 5 3 5 2 2" xfId="1328"/>
    <cellStyle name="Normální 5 3 5 3" xfId="1329"/>
    <cellStyle name="Normální 5 3 5 3 2" xfId="1910"/>
    <cellStyle name="Normální 5 3 5 4" xfId="1330"/>
    <cellStyle name="Normální 5 3 6" xfId="83"/>
    <cellStyle name="Normální 5 3 6 2" xfId="359"/>
    <cellStyle name="Normální 5 3 6 2 2" xfId="1331"/>
    <cellStyle name="Normální 5 3 6 3" xfId="1332"/>
    <cellStyle name="Normální 5 3 6 3 2" xfId="1772"/>
    <cellStyle name="Normální 5 3 6 4" xfId="1333"/>
    <cellStyle name="Normální 5 3 7" xfId="290"/>
    <cellStyle name="Normální 5 3 7 2" xfId="1334"/>
    <cellStyle name="Normální 5 3 8" xfId="1335"/>
    <cellStyle name="Normální 5 3 8 2" xfId="1703"/>
    <cellStyle name="Normální 5 3 9" xfId="1336"/>
    <cellStyle name="Normální 5 3 9 2" xfId="1549"/>
    <cellStyle name="Normální 5 4" xfId="22"/>
    <cellStyle name="Normální 5 4 10" xfId="1493"/>
    <cellStyle name="Normální 5 4 2" xfId="51"/>
    <cellStyle name="Normální 5 4 2 2" xfId="189"/>
    <cellStyle name="Normální 5 4 2 2 2" xfId="465"/>
    <cellStyle name="Normální 5 4 2 2 2 2" xfId="1337"/>
    <cellStyle name="Normální 5 4 2 2 3" xfId="1338"/>
    <cellStyle name="Normální 5 4 2 2 3 2" xfId="1878"/>
    <cellStyle name="Normální 5 4 2 2 4" xfId="1339"/>
    <cellStyle name="Normální 5 4 2 2 4 2" xfId="2033"/>
    <cellStyle name="Normální 5 4 2 2 5" xfId="1671"/>
    <cellStyle name="Normální 5 4 2 3" xfId="258"/>
    <cellStyle name="Normální 5 4 2 3 2" xfId="534"/>
    <cellStyle name="Normální 5 4 2 3 2 2" xfId="1340"/>
    <cellStyle name="Normální 5 4 2 3 3" xfId="1341"/>
    <cellStyle name="Normální 5 4 2 3 3 2" xfId="1947"/>
    <cellStyle name="Normální 5 4 2 3 4" xfId="1342"/>
    <cellStyle name="Normální 5 4 2 4" xfId="120"/>
    <cellStyle name="Normální 5 4 2 4 2" xfId="396"/>
    <cellStyle name="Normální 5 4 2 4 2 2" xfId="1343"/>
    <cellStyle name="Normální 5 4 2 4 3" xfId="1344"/>
    <cellStyle name="Normální 5 4 2 4 3 2" xfId="1809"/>
    <cellStyle name="Normální 5 4 2 4 4" xfId="1345"/>
    <cellStyle name="Normální 5 4 2 5" xfId="327"/>
    <cellStyle name="Normální 5 4 2 5 2" xfId="1346"/>
    <cellStyle name="Normální 5 4 2 6" xfId="1347"/>
    <cellStyle name="Normální 5 4 2 6 2" xfId="1740"/>
    <cellStyle name="Normální 5 4 2 7" xfId="1348"/>
    <cellStyle name="Normální 5 4 2 7 2" xfId="1591"/>
    <cellStyle name="Normální 5 4 2 8" xfId="1442"/>
    <cellStyle name="Normální 5 4 2 9" xfId="1522"/>
    <cellStyle name="Normální 5 4 3" xfId="160"/>
    <cellStyle name="Normální 5 4 3 2" xfId="436"/>
    <cellStyle name="Normální 5 4 3 2 2" xfId="1349"/>
    <cellStyle name="Normální 5 4 3 3" xfId="1350"/>
    <cellStyle name="Normální 5 4 3 3 2" xfId="1849"/>
    <cellStyle name="Normální 5 4 3 4" xfId="1351"/>
    <cellStyle name="Normální 5 4 3 4 2" xfId="2034"/>
    <cellStyle name="Normální 5 4 3 5" xfId="1642"/>
    <cellStyle name="Normální 5 4 4" xfId="229"/>
    <cellStyle name="Normální 5 4 4 2" xfId="505"/>
    <cellStyle name="Normální 5 4 4 2 2" xfId="1352"/>
    <cellStyle name="Normální 5 4 4 3" xfId="1353"/>
    <cellStyle name="Normální 5 4 4 3 2" xfId="1918"/>
    <cellStyle name="Normální 5 4 4 4" xfId="1354"/>
    <cellStyle name="Normální 5 4 5" xfId="91"/>
    <cellStyle name="Normální 5 4 5 2" xfId="367"/>
    <cellStyle name="Normální 5 4 5 2 2" xfId="1355"/>
    <cellStyle name="Normální 5 4 5 3" xfId="1356"/>
    <cellStyle name="Normální 5 4 5 3 2" xfId="1780"/>
    <cellStyle name="Normální 5 4 5 4" xfId="1357"/>
    <cellStyle name="Normální 5 4 6" xfId="298"/>
    <cellStyle name="Normální 5 4 6 2" xfId="1358"/>
    <cellStyle name="Normální 5 4 7" xfId="1359"/>
    <cellStyle name="Normální 5 4 7 2" xfId="1711"/>
    <cellStyle name="Normální 5 4 8" xfId="1360"/>
    <cellStyle name="Normální 5 4 8 2" xfId="1557"/>
    <cellStyle name="Normální 5 4 9" xfId="1413"/>
    <cellStyle name="Normální 5 5" xfId="39"/>
    <cellStyle name="Normální 5 5 2" xfId="177"/>
    <cellStyle name="Normální 5 5 2 2" xfId="453"/>
    <cellStyle name="Normální 5 5 2 2 2" xfId="1361"/>
    <cellStyle name="Normální 5 5 2 3" xfId="1362"/>
    <cellStyle name="Normální 5 5 2 3 2" xfId="1866"/>
    <cellStyle name="Normální 5 5 2 4" xfId="1363"/>
    <cellStyle name="Normální 5 5 2 4 2" xfId="2035"/>
    <cellStyle name="Normální 5 5 2 5" xfId="1659"/>
    <cellStyle name="Normální 5 5 3" xfId="246"/>
    <cellStyle name="Normální 5 5 3 2" xfId="522"/>
    <cellStyle name="Normální 5 5 3 2 2" xfId="1364"/>
    <cellStyle name="Normální 5 5 3 3" xfId="1365"/>
    <cellStyle name="Normální 5 5 3 3 2" xfId="1935"/>
    <cellStyle name="Normální 5 5 3 4" xfId="1366"/>
    <cellStyle name="Normální 5 5 4" xfId="108"/>
    <cellStyle name="Normální 5 5 4 2" xfId="384"/>
    <cellStyle name="Normální 5 5 4 2 2" xfId="1367"/>
    <cellStyle name="Normální 5 5 4 3" xfId="1368"/>
    <cellStyle name="Normální 5 5 4 3 2" xfId="1797"/>
    <cellStyle name="Normální 5 5 4 4" xfId="1369"/>
    <cellStyle name="Normální 5 5 5" xfId="315"/>
    <cellStyle name="Normální 5 5 5 2" xfId="1370"/>
    <cellStyle name="Normální 5 5 6" xfId="1371"/>
    <cellStyle name="Normální 5 5 6 2" xfId="1728"/>
    <cellStyle name="Normální 5 5 7" xfId="1372"/>
    <cellStyle name="Normální 5 5 7 2" xfId="1579"/>
    <cellStyle name="Normální 5 5 8" xfId="1430"/>
    <cellStyle name="Normální 5 5 9" xfId="1510"/>
    <cellStyle name="Normální 5 6" xfId="148"/>
    <cellStyle name="Normální 5 6 2" xfId="424"/>
    <cellStyle name="Normální 5 6 2 2" xfId="1373"/>
    <cellStyle name="Normální 5 6 3" xfId="1374"/>
    <cellStyle name="Normální 5 6 3 2" xfId="1837"/>
    <cellStyle name="Normální 5 6 4" xfId="1375"/>
    <cellStyle name="Normální 5 6 4 2" xfId="2036"/>
    <cellStyle name="Normální 5 6 5" xfId="1630"/>
    <cellStyle name="Normální 5 7" xfId="217"/>
    <cellStyle name="Normální 5 7 2" xfId="493"/>
    <cellStyle name="Normální 5 7 2 2" xfId="1376"/>
    <cellStyle name="Normální 5 7 3" xfId="1377"/>
    <cellStyle name="Normální 5 7 3 2" xfId="1906"/>
    <cellStyle name="Normální 5 7 4" xfId="1378"/>
    <cellStyle name="Normální 5 8" xfId="79"/>
    <cellStyle name="Normální 5 8 2" xfId="355"/>
    <cellStyle name="Normální 5 8 2 2" xfId="1379"/>
    <cellStyle name="Normální 5 8 3" xfId="1380"/>
    <cellStyle name="Normální 5 8 3 2" xfId="1768"/>
    <cellStyle name="Normální 5 8 4" xfId="1381"/>
    <cellStyle name="Normální 5 9" xfId="286"/>
    <cellStyle name="Normální 5 9 2" xfId="1382"/>
  </cellStyles>
  <dxfs count="0"/>
  <tableStyles count="0" defaultTableStyle="TableStyleMedium2" defaultPivotStyle="PivotStyleLight16"/>
  <colors>
    <mruColors>
      <color rgb="FFFFFFCC"/>
      <color rgb="FFF8F8F8"/>
      <color rgb="FFEAEAEA"/>
      <color rgb="FFECECEC"/>
      <color rgb="FFE8D652"/>
      <color rgb="FFEACF6C"/>
      <color rgb="FFFFFF99"/>
      <color rgb="FFF3F37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kcr.cz/bohumil.fiser/Dokumenty/Dokumenty%20Excel/Granty/Granty%202015-2016/Knihy%202015/KNIHY%202015_1_vy&#250;&#269;tov&#225;n&#237;_pracov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knihy_jednoletý"/>
      <sheetName val="Vyúčtování knihy_víceletý"/>
      <sheetName val="Data"/>
      <sheetName val="List1"/>
      <sheetName val="Přehled dokladů"/>
    </sheetNames>
    <sheetDataSet>
      <sheetData sheetId="0"/>
      <sheetData sheetId="1"/>
      <sheetData sheetId="2">
        <row r="1">
          <cell r="E1" t="str">
            <v xml:space="preserve">Hl. město Praha    10 </v>
          </cell>
        </row>
        <row r="2">
          <cell r="F2" t="str">
            <v>1.  česká literatura</v>
          </cell>
          <cell r="I2" t="str">
            <v>5221   obecně prospěšná spol.</v>
          </cell>
          <cell r="J2" t="str">
            <v xml:space="preserve"> 2015 / 2. čtvrtletí   </v>
          </cell>
          <cell r="N2" t="str">
            <v>15.9.</v>
          </cell>
        </row>
        <row r="3">
          <cell r="F3" t="str">
            <v>2. literární věda pův. a překladová</v>
          </cell>
          <cell r="I3" t="str">
            <v>5222   spolek (dříve obč. sdružení)</v>
          </cell>
          <cell r="J3" t="str">
            <v xml:space="preserve"> 2015 / 3. čtvrtletí  </v>
          </cell>
          <cell r="N3" t="str">
            <v>16.9.</v>
          </cell>
        </row>
        <row r="4">
          <cell r="F4" t="str">
            <v>3. debuty české literatury</v>
          </cell>
          <cell r="I4" t="str">
            <v>5229   sdružení práv. osob</v>
          </cell>
          <cell r="J4" t="str">
            <v xml:space="preserve"> 2015 / 4. čtvrtletí  </v>
          </cell>
          <cell r="N4" t="str">
            <v>17.9.</v>
          </cell>
        </row>
        <row r="5">
          <cell r="F5" t="str">
            <v>4. překladová beletrie</v>
          </cell>
          <cell r="I5" t="str">
            <v>5229   nadace, nadační fond</v>
          </cell>
          <cell r="J5">
            <v>2016</v>
          </cell>
          <cell r="N5" t="str">
            <v>18.9.</v>
          </cell>
        </row>
        <row r="6">
          <cell r="F6" t="str">
            <v>5. dlouhodobé a náročné projekty</v>
          </cell>
          <cell r="I6" t="str">
            <v>5321   přísp. org. měst a obcí</v>
          </cell>
          <cell r="J6">
            <v>2017</v>
          </cell>
          <cell r="N6" t="str">
            <v>19.9.</v>
          </cell>
        </row>
        <row r="7">
          <cell r="F7" t="str">
            <v>6. ilustrovaná lit. pro děti a mládež</v>
          </cell>
          <cell r="I7" t="str">
            <v>5323   přísp. org. kraj. úřadů</v>
          </cell>
          <cell r="N7" t="str">
            <v>20.9.</v>
          </cell>
        </row>
        <row r="8">
          <cell r="F8" t="str">
            <v>7. textově obrazové knihy - komiksy</v>
          </cell>
          <cell r="I8" t="str">
            <v>5332   vysoká škola</v>
          </cell>
          <cell r="N8" t="str">
            <v>21.9.</v>
          </cell>
        </row>
        <row r="9">
          <cell r="I9" t="str">
            <v>5334   veřejná výzkum. instituce</v>
          </cell>
          <cell r="N9" t="str">
            <v>22.9.</v>
          </cell>
        </row>
        <row r="10">
          <cell r="I10" t="str">
            <v>jiný subjekt</v>
          </cell>
          <cell r="N10" t="str">
            <v>23.9.</v>
          </cell>
        </row>
        <row r="11">
          <cell r="N11" t="str">
            <v>24.9.</v>
          </cell>
        </row>
        <row r="12">
          <cell r="N12" t="str">
            <v>25.9.</v>
          </cell>
        </row>
        <row r="13">
          <cell r="N13" t="str">
            <v>26.9.</v>
          </cell>
        </row>
        <row r="14">
          <cell r="N14" t="str">
            <v>27.9.</v>
          </cell>
        </row>
        <row r="15">
          <cell r="N15" t="str">
            <v>28.9.</v>
          </cell>
        </row>
        <row r="16">
          <cell r="N16" t="str">
            <v>29.9.</v>
          </cell>
        </row>
        <row r="17">
          <cell r="N17" t="str">
            <v>30.9.</v>
          </cell>
        </row>
        <row r="18">
          <cell r="N18" t="str">
            <v>1.10.</v>
          </cell>
        </row>
        <row r="19">
          <cell r="N19" t="str">
            <v>2.10.</v>
          </cell>
        </row>
        <row r="20">
          <cell r="N20" t="str">
            <v>3.10.</v>
          </cell>
        </row>
        <row r="21">
          <cell r="N21" t="str">
            <v>4.10.</v>
          </cell>
        </row>
        <row r="22">
          <cell r="N22" t="str">
            <v>5.10.</v>
          </cell>
        </row>
        <row r="23">
          <cell r="N23" t="str">
            <v>6.10.</v>
          </cell>
        </row>
        <row r="24">
          <cell r="N24" t="str">
            <v>7.10.</v>
          </cell>
        </row>
        <row r="25">
          <cell r="N25" t="str">
            <v>8.10.</v>
          </cell>
        </row>
        <row r="26">
          <cell r="N26" t="str">
            <v>9.10.</v>
          </cell>
        </row>
        <row r="27">
          <cell r="N27" t="str">
            <v>10.10.</v>
          </cell>
        </row>
        <row r="28">
          <cell r="N28" t="str">
            <v>11.10.</v>
          </cell>
        </row>
        <row r="29">
          <cell r="N29" t="str">
            <v>12.10.</v>
          </cell>
        </row>
        <row r="30">
          <cell r="N30" t="str">
            <v>13.10.</v>
          </cell>
        </row>
        <row r="31">
          <cell r="N31" t="str">
            <v>14.10.</v>
          </cell>
        </row>
        <row r="32">
          <cell r="N32" t="str">
            <v>15.10.</v>
          </cell>
        </row>
        <row r="33">
          <cell r="N33" t="str">
            <v>16.10.</v>
          </cell>
        </row>
        <row r="34">
          <cell r="N34" t="str">
            <v>17.10.</v>
          </cell>
        </row>
        <row r="35">
          <cell r="N35" t="str">
            <v>18.10.</v>
          </cell>
        </row>
        <row r="36">
          <cell r="N36" t="str">
            <v>19.10.</v>
          </cell>
        </row>
        <row r="37">
          <cell r="N37" t="str">
            <v>20.10.</v>
          </cell>
        </row>
        <row r="38">
          <cell r="N38" t="str">
            <v>21.10.</v>
          </cell>
        </row>
        <row r="39">
          <cell r="N39" t="str">
            <v>22.10.</v>
          </cell>
        </row>
        <row r="40">
          <cell r="N40" t="str">
            <v>23.10.</v>
          </cell>
        </row>
        <row r="41">
          <cell r="N41" t="str">
            <v>24.10.</v>
          </cell>
        </row>
        <row r="42">
          <cell r="N42" t="str">
            <v>25.10.</v>
          </cell>
        </row>
        <row r="43">
          <cell r="N43" t="str">
            <v>26.10.</v>
          </cell>
        </row>
        <row r="44">
          <cell r="N44" t="str">
            <v>27.10.</v>
          </cell>
        </row>
        <row r="45">
          <cell r="N45" t="str">
            <v>28.10.</v>
          </cell>
        </row>
        <row r="46">
          <cell r="N46" t="str">
            <v>29.10.</v>
          </cell>
        </row>
        <row r="47">
          <cell r="N47" t="str">
            <v>30.10.</v>
          </cell>
        </row>
        <row r="48">
          <cell r="N48" t="str">
            <v>31.10.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6"/>
  <sheetViews>
    <sheetView topLeftCell="B76" zoomScaleNormal="100" workbookViewId="0">
      <selection activeCell="AB44" sqref="AB44"/>
    </sheetView>
  </sheetViews>
  <sheetFormatPr defaultRowHeight="15" x14ac:dyDescent="0.25"/>
  <cols>
    <col min="1" max="1" width="0.5703125" style="239" customWidth="1"/>
    <col min="2" max="2" width="9.7109375" style="239" customWidth="1"/>
    <col min="3" max="3" width="9.5703125" style="239" customWidth="1"/>
    <col min="4" max="4" width="9.140625" style="239" customWidth="1"/>
    <col min="5" max="5" width="10.85546875" style="239" customWidth="1"/>
    <col min="6" max="6" width="10.5703125" style="239" customWidth="1"/>
    <col min="7" max="8" width="8.85546875" style="239" customWidth="1"/>
    <col min="9" max="9" width="9.7109375" style="239" customWidth="1"/>
    <col min="10" max="10" width="8.28515625" style="239" customWidth="1"/>
    <col min="11" max="11" width="0.7109375" style="134" customWidth="1"/>
    <col min="12" max="12" width="4.5703125" style="239" customWidth="1"/>
    <col min="13" max="13" width="9.140625" style="239" hidden="1" customWidth="1"/>
    <col min="14" max="18" width="9.140625" style="239" customWidth="1"/>
    <col min="19" max="23" width="9.140625" style="239"/>
    <col min="24" max="24" width="9.140625" style="239" customWidth="1"/>
    <col min="25" max="16384" width="9.140625" style="239"/>
  </cols>
  <sheetData>
    <row r="1" spans="1:11" ht="15" customHeight="1" x14ac:dyDescent="0.25">
      <c r="A1" s="175"/>
      <c r="B1" s="490" t="s">
        <v>381</v>
      </c>
      <c r="C1" s="491"/>
      <c r="D1" s="491"/>
      <c r="E1" s="491"/>
      <c r="F1" s="491"/>
      <c r="G1" s="491"/>
      <c r="H1" s="491"/>
      <c r="I1" s="491"/>
      <c r="J1" s="491"/>
      <c r="K1" s="175"/>
    </row>
    <row r="2" spans="1:11" x14ac:dyDescent="0.25">
      <c r="A2" s="175"/>
      <c r="B2" s="491"/>
      <c r="C2" s="491"/>
      <c r="D2" s="491"/>
      <c r="E2" s="491"/>
      <c r="F2" s="491"/>
      <c r="G2" s="491"/>
      <c r="H2" s="491"/>
      <c r="I2" s="491"/>
      <c r="J2" s="491"/>
      <c r="K2" s="175"/>
    </row>
    <row r="3" spans="1:11" x14ac:dyDescent="0.25">
      <c r="A3" s="175"/>
      <c r="B3" s="491"/>
      <c r="C3" s="491"/>
      <c r="D3" s="491"/>
      <c r="E3" s="491"/>
      <c r="F3" s="491"/>
      <c r="G3" s="491"/>
      <c r="H3" s="491"/>
      <c r="I3" s="491"/>
      <c r="J3" s="491"/>
      <c r="K3" s="175"/>
    </row>
    <row r="4" spans="1:11" ht="13.5" customHeight="1" x14ac:dyDescent="0.25">
      <c r="A4" s="175"/>
      <c r="B4" s="491"/>
      <c r="C4" s="491"/>
      <c r="D4" s="491"/>
      <c r="E4" s="491"/>
      <c r="F4" s="491"/>
      <c r="G4" s="491"/>
      <c r="H4" s="491"/>
      <c r="I4" s="491"/>
      <c r="J4" s="491"/>
      <c r="K4" s="175"/>
    </row>
    <row r="5" spans="1:11" ht="3.75" customHeight="1" x14ac:dyDescent="0.25">
      <c r="A5" s="175"/>
      <c r="B5" s="63"/>
      <c r="C5" s="63"/>
      <c r="D5" s="63"/>
      <c r="E5" s="63"/>
      <c r="F5" s="63"/>
      <c r="G5" s="63"/>
      <c r="H5" s="63"/>
      <c r="I5" s="63"/>
      <c r="J5" s="63"/>
      <c r="K5" s="175"/>
    </row>
    <row r="6" spans="1:11" s="108" customFormat="1" ht="13.5" customHeight="1" x14ac:dyDescent="0.25">
      <c r="A6" s="148"/>
      <c r="B6" s="502" t="s">
        <v>278</v>
      </c>
      <c r="C6" s="502"/>
      <c r="D6" s="502"/>
      <c r="E6" s="502"/>
      <c r="F6" s="502"/>
      <c r="G6" s="502"/>
      <c r="H6" s="502"/>
      <c r="I6" s="502"/>
      <c r="J6" s="502"/>
      <c r="K6" s="148"/>
    </row>
    <row r="7" spans="1:11" ht="12.75" customHeight="1" x14ac:dyDescent="0.25">
      <c r="A7" s="175"/>
      <c r="B7" s="503" t="s">
        <v>242</v>
      </c>
      <c r="C7" s="504"/>
      <c r="D7" s="504"/>
      <c r="E7" s="504"/>
      <c r="F7" s="504"/>
      <c r="G7" s="527" t="s">
        <v>357</v>
      </c>
      <c r="H7" s="528"/>
      <c r="I7" s="528"/>
      <c r="J7" s="528"/>
      <c r="K7" s="175"/>
    </row>
    <row r="8" spans="1:11" ht="23.25" customHeight="1" x14ac:dyDescent="0.25">
      <c r="A8" s="175"/>
      <c r="B8" s="505" t="s">
        <v>221</v>
      </c>
      <c r="C8" s="413"/>
      <c r="D8" s="413"/>
      <c r="E8" s="413"/>
      <c r="F8" s="413"/>
      <c r="G8" s="529"/>
      <c r="H8" s="529"/>
      <c r="I8" s="529"/>
      <c r="J8" s="529"/>
      <c r="K8" s="175"/>
    </row>
    <row r="9" spans="1:11" ht="3" customHeight="1" thickBot="1" x14ac:dyDescent="0.3">
      <c r="A9" s="175"/>
      <c r="B9" s="422"/>
      <c r="C9" s="422"/>
      <c r="D9" s="422"/>
      <c r="E9" s="422"/>
      <c r="F9" s="422"/>
      <c r="G9" s="422"/>
      <c r="H9" s="422"/>
      <c r="I9" s="422"/>
      <c r="J9" s="422"/>
      <c r="K9" s="175"/>
    </row>
    <row r="10" spans="1:11" x14ac:dyDescent="0.25">
      <c r="A10" s="175"/>
      <c r="B10" s="492" t="s">
        <v>360</v>
      </c>
      <c r="C10" s="471"/>
      <c r="D10" s="471"/>
      <c r="E10" s="471"/>
      <c r="F10" s="493" t="s">
        <v>0</v>
      </c>
      <c r="G10" s="494"/>
      <c r="H10" s="495"/>
      <c r="I10" s="496"/>
      <c r="J10" s="497"/>
      <c r="K10" s="175"/>
    </row>
    <row r="11" spans="1:11" ht="13.5" customHeight="1" x14ac:dyDescent="0.25">
      <c r="A11" s="175"/>
      <c r="B11" s="508" t="s">
        <v>358</v>
      </c>
      <c r="C11" s="509"/>
      <c r="D11" s="509"/>
      <c r="E11" s="509"/>
      <c r="F11" s="509"/>
      <c r="G11" s="509"/>
      <c r="H11" s="509"/>
      <c r="I11" s="506"/>
      <c r="J11" s="507"/>
      <c r="K11" s="175"/>
    </row>
    <row r="12" spans="1:11" ht="13.5" customHeight="1" x14ac:dyDescent="0.25">
      <c r="A12" s="175"/>
      <c r="B12" s="511" t="s">
        <v>300</v>
      </c>
      <c r="C12" s="512"/>
      <c r="D12" s="512"/>
      <c r="E12" s="512"/>
      <c r="F12" s="512"/>
      <c r="G12" s="512"/>
      <c r="H12" s="513"/>
      <c r="I12" s="510"/>
      <c r="J12" s="507"/>
      <c r="K12" s="175"/>
    </row>
    <row r="13" spans="1:11" ht="15" customHeight="1" x14ac:dyDescent="0.25">
      <c r="A13" s="175"/>
      <c r="B13" s="514" t="s">
        <v>234</v>
      </c>
      <c r="C13" s="515"/>
      <c r="D13" s="516"/>
      <c r="E13" s="517"/>
      <c r="F13" s="517"/>
      <c r="G13" s="517"/>
      <c r="H13" s="517"/>
      <c r="I13" s="517"/>
      <c r="J13" s="518"/>
      <c r="K13" s="175"/>
    </row>
    <row r="14" spans="1:11" s="186" customFormat="1" ht="12.75" customHeight="1" x14ac:dyDescent="0.25">
      <c r="A14" s="313"/>
      <c r="B14" s="429" t="s">
        <v>338</v>
      </c>
      <c r="C14" s="397"/>
      <c r="D14" s="393"/>
      <c r="E14" s="519"/>
      <c r="F14" s="520"/>
      <c r="G14" s="225" t="s">
        <v>196</v>
      </c>
      <c r="H14" s="225"/>
      <c r="I14" s="393"/>
      <c r="J14" s="441"/>
      <c r="K14" s="176"/>
    </row>
    <row r="15" spans="1:11" ht="12.75" customHeight="1" x14ac:dyDescent="0.25">
      <c r="A15" s="175"/>
      <c r="B15" s="521" t="s">
        <v>195</v>
      </c>
      <c r="C15" s="522"/>
      <c r="D15" s="523"/>
      <c r="E15" s="524"/>
      <c r="F15" s="524"/>
      <c r="G15" s="525"/>
      <c r="H15" s="525"/>
      <c r="I15" s="525"/>
      <c r="J15" s="526"/>
      <c r="K15" s="175"/>
    </row>
    <row r="16" spans="1:11" s="187" customFormat="1" ht="13.5" customHeight="1" x14ac:dyDescent="0.25">
      <c r="A16" s="55"/>
      <c r="B16" s="429" t="s">
        <v>350</v>
      </c>
      <c r="C16" s="498"/>
      <c r="D16" s="498"/>
      <c r="E16" s="498"/>
      <c r="F16" s="499"/>
      <c r="G16" s="500"/>
      <c r="H16" s="500"/>
      <c r="I16" s="500"/>
      <c r="J16" s="501"/>
      <c r="K16" s="177"/>
    </row>
    <row r="17" spans="1:15" s="187" customFormat="1" ht="12.75" customHeight="1" x14ac:dyDescent="0.25">
      <c r="A17" s="55"/>
      <c r="B17" s="580" t="s">
        <v>326</v>
      </c>
      <c r="C17" s="581"/>
      <c r="D17" s="581"/>
      <c r="E17" s="581"/>
      <c r="F17" s="219"/>
      <c r="G17" s="183"/>
      <c r="H17" s="573" t="s">
        <v>329</v>
      </c>
      <c r="I17" s="574"/>
      <c r="J17" s="575"/>
      <c r="K17" s="235"/>
      <c r="L17" s="234"/>
    </row>
    <row r="18" spans="1:15" s="187" customFormat="1" ht="12.75" customHeight="1" thickBot="1" x14ac:dyDescent="0.3">
      <c r="A18" s="55"/>
      <c r="B18" s="348" t="s">
        <v>321</v>
      </c>
      <c r="C18" s="349"/>
      <c r="D18" s="349"/>
      <c r="E18" s="288"/>
      <c r="F18" s="230" t="s">
        <v>328</v>
      </c>
      <c r="G18" s="183"/>
      <c r="H18" s="183"/>
      <c r="I18" s="296"/>
      <c r="J18" s="232"/>
      <c r="K18" s="177"/>
    </row>
    <row r="19" spans="1:15" s="187" customFormat="1" ht="12.75" customHeight="1" thickBot="1" x14ac:dyDescent="0.3">
      <c r="A19" s="55"/>
      <c r="B19" s="572" t="s">
        <v>337</v>
      </c>
      <c r="C19" s="397"/>
      <c r="D19" s="397"/>
      <c r="E19" s="301">
        <f>SUM(E21:E26)</f>
        <v>0</v>
      </c>
      <c r="F19" s="349" t="s">
        <v>351</v>
      </c>
      <c r="G19" s="183"/>
      <c r="H19" s="183"/>
      <c r="I19" s="297"/>
      <c r="J19" s="341"/>
      <c r="K19" s="177"/>
    </row>
    <row r="20" spans="1:15" s="187" customFormat="1" ht="13.5" customHeight="1" x14ac:dyDescent="0.25">
      <c r="A20" s="55"/>
      <c r="B20" s="229" t="s">
        <v>322</v>
      </c>
      <c r="C20" s="183"/>
      <c r="D20" s="349"/>
      <c r="E20" s="361"/>
      <c r="F20" s="349" t="s">
        <v>324</v>
      </c>
      <c r="G20" s="183"/>
      <c r="H20" s="340"/>
      <c r="I20" s="298" t="e">
        <f>SUM(I19/E19)</f>
        <v>#DIV/0!</v>
      </c>
      <c r="J20" s="228"/>
      <c r="K20" s="350"/>
    </row>
    <row r="21" spans="1:15" s="187" customFormat="1" ht="13.5" customHeight="1" x14ac:dyDescent="0.25">
      <c r="A21" s="55"/>
      <c r="B21" s="348" t="s">
        <v>336</v>
      </c>
      <c r="C21" s="183"/>
      <c r="D21" s="340"/>
      <c r="E21" s="289"/>
      <c r="F21" s="349" t="s">
        <v>325</v>
      </c>
      <c r="G21" s="183"/>
      <c r="H21" s="230"/>
      <c r="I21" s="299"/>
      <c r="J21" s="228"/>
      <c r="K21" s="177"/>
    </row>
    <row r="22" spans="1:15" s="187" customFormat="1" ht="13.5" customHeight="1" x14ac:dyDescent="0.25">
      <c r="A22" s="55"/>
      <c r="B22" s="229" t="s">
        <v>335</v>
      </c>
      <c r="C22" s="183"/>
      <c r="D22" s="230"/>
      <c r="E22" s="290"/>
      <c r="F22" s="230" t="s">
        <v>330</v>
      </c>
      <c r="G22" s="183"/>
      <c r="H22" s="183"/>
      <c r="I22" s="290"/>
      <c r="J22" s="228"/>
      <c r="K22" s="177"/>
    </row>
    <row r="23" spans="1:15" s="187" customFormat="1" ht="13.5" customHeight="1" x14ac:dyDescent="0.25">
      <c r="A23" s="55"/>
      <c r="B23" s="229" t="s">
        <v>334</v>
      </c>
      <c r="C23" s="183"/>
      <c r="D23" s="349"/>
      <c r="E23" s="291"/>
      <c r="F23" s="230" t="s">
        <v>331</v>
      </c>
      <c r="G23" s="183"/>
      <c r="H23" s="183"/>
      <c r="I23" s="302"/>
      <c r="J23" s="232"/>
      <c r="K23" s="177"/>
      <c r="N23" s="109"/>
      <c r="O23" s="388"/>
    </row>
    <row r="24" spans="1:15" s="186" customFormat="1" ht="13.5" customHeight="1" x14ac:dyDescent="0.25">
      <c r="A24" s="313"/>
      <c r="B24" s="229" t="s">
        <v>333</v>
      </c>
      <c r="C24" s="340"/>
      <c r="D24" s="340"/>
      <c r="E24" s="292"/>
      <c r="F24" s="230" t="s">
        <v>340</v>
      </c>
      <c r="G24" s="183"/>
      <c r="H24" s="349"/>
      <c r="I24" s="300"/>
      <c r="J24" s="341"/>
      <c r="K24" s="176"/>
    </row>
    <row r="25" spans="1:15" s="186" customFormat="1" ht="13.5" customHeight="1" x14ac:dyDescent="0.2">
      <c r="A25" s="313"/>
      <c r="B25" s="229" t="s">
        <v>332</v>
      </c>
      <c r="C25" s="340"/>
      <c r="D25" s="340"/>
      <c r="E25" s="293"/>
      <c r="F25" s="230" t="s">
        <v>327</v>
      </c>
      <c r="G25" s="230"/>
      <c r="H25" s="230"/>
      <c r="I25" s="291"/>
      <c r="J25" s="341"/>
      <c r="K25" s="176"/>
    </row>
    <row r="26" spans="1:15" s="186" customFormat="1" ht="13.5" customHeight="1" thickBot="1" x14ac:dyDescent="0.25">
      <c r="A26" s="313"/>
      <c r="B26" s="229" t="s">
        <v>342</v>
      </c>
      <c r="C26" s="340"/>
      <c r="D26" s="340"/>
      <c r="E26" s="294"/>
      <c r="F26" s="576" t="s">
        <v>339</v>
      </c>
      <c r="G26" s="397"/>
      <c r="H26" s="397"/>
      <c r="I26" s="300"/>
      <c r="J26" s="341"/>
      <c r="K26" s="176"/>
    </row>
    <row r="27" spans="1:15" s="186" customFormat="1" ht="13.5" customHeight="1" x14ac:dyDescent="0.25">
      <c r="A27" s="313"/>
      <c r="B27" s="227" t="s">
        <v>218</v>
      </c>
      <c r="C27" s="233"/>
      <c r="D27" s="231"/>
      <c r="E27" s="295"/>
      <c r="F27" s="577"/>
      <c r="G27" s="456"/>
      <c r="H27" s="456"/>
      <c r="I27" s="291"/>
      <c r="J27" s="226"/>
      <c r="K27" s="176"/>
    </row>
    <row r="28" spans="1:15" ht="3" customHeight="1" thickBot="1" x14ac:dyDescent="0.3">
      <c r="A28" s="175"/>
      <c r="B28" s="595"/>
      <c r="C28" s="595"/>
      <c r="D28" s="595"/>
      <c r="E28" s="595"/>
      <c r="F28" s="595"/>
      <c r="G28" s="595"/>
      <c r="H28" s="595"/>
      <c r="I28" s="595"/>
      <c r="J28" s="595"/>
      <c r="K28" s="175"/>
    </row>
    <row r="29" spans="1:15" ht="27" customHeight="1" x14ac:dyDescent="0.25">
      <c r="A29" s="175"/>
      <c r="B29" s="582" t="s">
        <v>361</v>
      </c>
      <c r="C29" s="583"/>
      <c r="D29" s="583"/>
      <c r="E29" s="583"/>
      <c r="F29" s="583"/>
      <c r="G29" s="583"/>
      <c r="H29" s="583"/>
      <c r="I29" s="583"/>
      <c r="J29" s="584"/>
      <c r="K29" s="175"/>
    </row>
    <row r="30" spans="1:15" ht="3" customHeight="1" thickBot="1" x14ac:dyDescent="0.3">
      <c r="A30" s="175"/>
      <c r="B30" s="422"/>
      <c r="C30" s="422"/>
      <c r="D30" s="422"/>
      <c r="E30" s="422"/>
      <c r="F30" s="422"/>
      <c r="G30" s="422"/>
      <c r="H30" s="422"/>
      <c r="I30" s="422"/>
      <c r="J30" s="422"/>
      <c r="K30" s="175"/>
    </row>
    <row r="31" spans="1:15" x14ac:dyDescent="0.25">
      <c r="A31" s="175"/>
      <c r="B31" s="596" t="s">
        <v>362</v>
      </c>
      <c r="C31" s="597"/>
      <c r="D31" s="598"/>
      <c r="E31" s="598"/>
      <c r="F31" s="598"/>
      <c r="G31" s="598"/>
      <c r="H31" s="598"/>
      <c r="I31" s="598"/>
      <c r="J31" s="599"/>
      <c r="K31" s="175"/>
    </row>
    <row r="32" spans="1:15" ht="13.5" customHeight="1" x14ac:dyDescent="0.25">
      <c r="A32" s="175"/>
      <c r="B32" s="600" t="s">
        <v>227</v>
      </c>
      <c r="C32" s="601"/>
      <c r="D32" s="602"/>
      <c r="E32" s="603"/>
      <c r="F32" s="603"/>
      <c r="G32" s="603"/>
      <c r="H32" s="603"/>
      <c r="I32" s="603"/>
      <c r="J32" s="604"/>
      <c r="K32" s="175"/>
    </row>
    <row r="33" spans="1:11" ht="13.5" customHeight="1" x14ac:dyDescent="0.25">
      <c r="A33" s="175"/>
      <c r="B33" s="5" t="s">
        <v>1</v>
      </c>
      <c r="C33" s="14"/>
      <c r="D33" s="605"/>
      <c r="E33" s="606"/>
      <c r="F33" s="606"/>
      <c r="G33" s="606"/>
      <c r="H33" s="606"/>
      <c r="I33" s="606"/>
      <c r="J33" s="607"/>
      <c r="K33" s="175"/>
    </row>
    <row r="34" spans="1:11" ht="12" customHeight="1" x14ac:dyDescent="0.25">
      <c r="A34" s="175"/>
      <c r="B34" s="538" t="s">
        <v>2</v>
      </c>
      <c r="C34" s="592"/>
      <c r="D34" s="179"/>
      <c r="E34" s="179"/>
      <c r="F34" s="179"/>
      <c r="G34" s="179"/>
      <c r="H34" s="179"/>
      <c r="I34" s="179"/>
      <c r="J34" s="65"/>
      <c r="K34" s="175"/>
    </row>
    <row r="35" spans="1:11" ht="10.5" customHeight="1" x14ac:dyDescent="0.25">
      <c r="A35" s="175"/>
      <c r="B35" s="593" t="s">
        <v>204</v>
      </c>
      <c r="C35" s="540"/>
      <c r="D35" s="540"/>
      <c r="E35" s="540"/>
      <c r="F35" s="540"/>
      <c r="G35" s="540" t="s">
        <v>3</v>
      </c>
      <c r="H35" s="540"/>
      <c r="I35" s="540"/>
      <c r="J35" s="594"/>
      <c r="K35" s="175"/>
    </row>
    <row r="36" spans="1:11" s="110" customFormat="1" ht="12" customHeight="1" x14ac:dyDescent="0.25">
      <c r="A36" s="52"/>
      <c r="B36" s="6" t="s">
        <v>188</v>
      </c>
      <c r="C36" s="608"/>
      <c r="D36" s="464"/>
      <c r="E36" s="609"/>
      <c r="F36" s="334"/>
      <c r="G36" s="7" t="s">
        <v>189</v>
      </c>
      <c r="H36" s="448"/>
      <c r="I36" s="466"/>
      <c r="J36" s="467"/>
      <c r="K36" s="52"/>
    </row>
    <row r="37" spans="1:11" ht="11.25" customHeight="1" x14ac:dyDescent="0.25">
      <c r="A37" s="175"/>
      <c r="B37" s="335" t="s">
        <v>4</v>
      </c>
      <c r="C37" s="585"/>
      <c r="D37" s="395"/>
      <c r="E37" s="220"/>
      <c r="F37" s="334"/>
      <c r="G37" s="334"/>
      <c r="H37" s="334"/>
      <c r="I37" s="334"/>
      <c r="J37" s="336"/>
      <c r="K37" s="175"/>
    </row>
    <row r="38" spans="1:11" ht="12.75" customHeight="1" x14ac:dyDescent="0.25">
      <c r="A38" s="175"/>
      <c r="B38" s="396" t="s">
        <v>207</v>
      </c>
      <c r="C38" s="424"/>
      <c r="D38" s="424"/>
      <c r="E38" s="424"/>
      <c r="F38" s="433"/>
      <c r="G38" s="434"/>
      <c r="H38" s="434"/>
      <c r="I38" s="434"/>
      <c r="J38" s="435"/>
      <c r="K38" s="175"/>
    </row>
    <row r="39" spans="1:11" ht="12" customHeight="1" x14ac:dyDescent="0.25">
      <c r="A39" s="175"/>
      <c r="B39" s="396" t="s">
        <v>349</v>
      </c>
      <c r="C39" s="424"/>
      <c r="D39" s="424"/>
      <c r="E39" s="424"/>
      <c r="F39" s="424"/>
      <c r="G39" s="424"/>
      <c r="H39" s="424"/>
      <c r="I39" s="424"/>
      <c r="J39" s="590"/>
      <c r="K39" s="175"/>
    </row>
    <row r="40" spans="1:11" ht="13.5" customHeight="1" x14ac:dyDescent="0.25">
      <c r="A40" s="175"/>
      <c r="B40" s="591"/>
      <c r="C40" s="450"/>
      <c r="D40" s="450"/>
      <c r="E40" s="450"/>
      <c r="F40" s="450"/>
      <c r="G40" s="450"/>
      <c r="H40" s="450"/>
      <c r="I40" s="450"/>
      <c r="J40" s="451"/>
      <c r="K40" s="175"/>
    </row>
    <row r="41" spans="1:11" ht="13.5" customHeight="1" x14ac:dyDescent="0.25">
      <c r="A41" s="175"/>
      <c r="B41" s="8" t="s">
        <v>5</v>
      </c>
      <c r="C41" s="579"/>
      <c r="D41" s="450"/>
      <c r="E41" s="586"/>
      <c r="F41" s="10" t="s">
        <v>6</v>
      </c>
      <c r="G41" s="587"/>
      <c r="H41" s="588"/>
      <c r="I41" s="588"/>
      <c r="J41" s="589"/>
      <c r="K41" s="175"/>
    </row>
    <row r="42" spans="1:11" ht="13.5" customHeight="1" x14ac:dyDescent="0.25">
      <c r="A42" s="175"/>
      <c r="B42" s="616" t="s">
        <v>359</v>
      </c>
      <c r="C42" s="397"/>
      <c r="D42" s="397"/>
      <c r="E42" s="397"/>
      <c r="F42" s="617"/>
      <c r="G42" s="618"/>
      <c r="H42" s="618"/>
      <c r="I42" s="618"/>
      <c r="J42" s="619"/>
      <c r="K42" s="175"/>
    </row>
    <row r="43" spans="1:11" ht="3" customHeight="1" x14ac:dyDescent="0.25">
      <c r="A43" s="175"/>
      <c r="B43" s="610"/>
      <c r="C43" s="422"/>
      <c r="D43" s="422"/>
      <c r="E43" s="422"/>
      <c r="F43" s="422"/>
      <c r="G43" s="422"/>
      <c r="H43" s="422"/>
      <c r="I43" s="422"/>
      <c r="J43" s="443"/>
      <c r="K43" s="175"/>
    </row>
    <row r="44" spans="1:11" ht="13.5" customHeight="1" x14ac:dyDescent="0.25">
      <c r="A44" s="175"/>
      <c r="B44" s="439" t="s">
        <v>7</v>
      </c>
      <c r="C44" s="397"/>
      <c r="D44" s="397"/>
      <c r="E44" s="397"/>
      <c r="F44" s="393"/>
      <c r="G44" s="450"/>
      <c r="H44" s="450"/>
      <c r="I44" s="450"/>
      <c r="J44" s="451"/>
      <c r="K44" s="175"/>
    </row>
    <row r="45" spans="1:11" ht="13.5" customHeight="1" x14ac:dyDescent="0.25">
      <c r="A45" s="175"/>
      <c r="B45" s="439" t="s">
        <v>8</v>
      </c>
      <c r="C45" s="462"/>
      <c r="D45" s="462"/>
      <c r="E45" s="462"/>
      <c r="F45" s="579"/>
      <c r="G45" s="395"/>
      <c r="H45" s="395"/>
      <c r="I45" s="395"/>
      <c r="J45" s="441"/>
      <c r="K45" s="175"/>
    </row>
    <row r="46" spans="1:11" ht="13.5" customHeight="1" x14ac:dyDescent="0.25">
      <c r="A46" s="175"/>
      <c r="B46" s="352" t="s">
        <v>9</v>
      </c>
      <c r="C46" s="578"/>
      <c r="D46" s="453"/>
      <c r="E46" s="454"/>
      <c r="F46" s="237" t="s">
        <v>10</v>
      </c>
      <c r="G46" s="433"/>
      <c r="H46" s="453"/>
      <c r="I46" s="453"/>
      <c r="J46" s="507"/>
      <c r="K46" s="175"/>
    </row>
    <row r="47" spans="1:11" ht="3" customHeight="1" x14ac:dyDescent="0.25">
      <c r="A47" s="175"/>
      <c r="B47" s="5"/>
      <c r="C47" s="340"/>
      <c r="D47" s="340"/>
      <c r="E47" s="340"/>
      <c r="F47" s="340"/>
      <c r="G47" s="340"/>
      <c r="H47" s="340"/>
      <c r="I47" s="340"/>
      <c r="J47" s="341"/>
      <c r="K47" s="175"/>
    </row>
    <row r="48" spans="1:11" ht="13.5" customHeight="1" x14ac:dyDescent="0.25">
      <c r="A48" s="175"/>
      <c r="B48" s="439" t="s">
        <v>228</v>
      </c>
      <c r="C48" s="397"/>
      <c r="D48" s="397"/>
      <c r="E48" s="397"/>
      <c r="F48" s="393"/>
      <c r="G48" s="450"/>
      <c r="H48" s="450"/>
      <c r="I48" s="450"/>
      <c r="J48" s="451"/>
      <c r="K48" s="175"/>
    </row>
    <row r="49" spans="1:25" ht="13.5" customHeight="1" x14ac:dyDescent="0.25">
      <c r="A49" s="175"/>
      <c r="B49" s="352" t="s">
        <v>235</v>
      </c>
      <c r="C49" s="452"/>
      <c r="D49" s="453"/>
      <c r="E49" s="454"/>
      <c r="F49" s="345" t="s">
        <v>10</v>
      </c>
      <c r="G49" s="440"/>
      <c r="H49" s="395"/>
      <c r="I49" s="395"/>
      <c r="J49" s="441"/>
      <c r="K49" s="175"/>
    </row>
    <row r="50" spans="1:25" ht="2.25" customHeight="1" x14ac:dyDescent="0.25">
      <c r="A50" s="175"/>
      <c r="B50" s="442"/>
      <c r="C50" s="422"/>
      <c r="D50" s="422"/>
      <c r="E50" s="422"/>
      <c r="F50" s="422"/>
      <c r="G50" s="422"/>
      <c r="H50" s="422"/>
      <c r="I50" s="422"/>
      <c r="J50" s="443"/>
      <c r="K50" s="175"/>
    </row>
    <row r="51" spans="1:25" s="111" customFormat="1" ht="14.25" customHeight="1" x14ac:dyDescent="0.2">
      <c r="A51" s="52"/>
      <c r="B51" s="615" t="s">
        <v>241</v>
      </c>
      <c r="C51" s="445"/>
      <c r="D51" s="445"/>
      <c r="E51" s="445"/>
      <c r="F51" s="445"/>
      <c r="G51" s="445"/>
      <c r="H51" s="445"/>
      <c r="I51" s="445"/>
      <c r="J51" s="446"/>
      <c r="K51" s="52"/>
    </row>
    <row r="52" spans="1:25" s="112" customFormat="1" ht="23.25" customHeight="1" x14ac:dyDescent="0.2">
      <c r="A52" s="53"/>
      <c r="B52" s="8" t="s">
        <v>11</v>
      </c>
      <c r="C52" s="356" t="s">
        <v>12</v>
      </c>
      <c r="D52" s="356" t="s">
        <v>13</v>
      </c>
      <c r="E52" s="356" t="s">
        <v>14</v>
      </c>
      <c r="F52" s="356" t="s">
        <v>15</v>
      </c>
      <c r="G52" s="12" t="s">
        <v>16</v>
      </c>
      <c r="H52" s="356" t="s">
        <v>17</v>
      </c>
      <c r="I52" s="356" t="s">
        <v>18</v>
      </c>
      <c r="J52" s="341" t="s">
        <v>19</v>
      </c>
      <c r="K52" s="53"/>
    </row>
    <row r="53" spans="1:25" s="112" customFormat="1" ht="13.5" customHeight="1" x14ac:dyDescent="0.2">
      <c r="A53" s="53"/>
      <c r="B53" s="13">
        <v>2020</v>
      </c>
      <c r="C53" s="147"/>
      <c r="D53" s="147"/>
      <c r="E53" s="147"/>
      <c r="F53" s="147"/>
      <c r="G53" s="147"/>
      <c r="H53" s="147"/>
      <c r="I53" s="147"/>
      <c r="J53" s="66">
        <f>SUM(C53:I53)</f>
        <v>0</v>
      </c>
      <c r="K53" s="53"/>
    </row>
    <row r="54" spans="1:25" s="112" customFormat="1" ht="13.5" customHeight="1" x14ac:dyDescent="0.2">
      <c r="A54" s="53"/>
      <c r="B54" s="13">
        <v>2021</v>
      </c>
      <c r="C54" s="147"/>
      <c r="D54" s="147"/>
      <c r="E54" s="147"/>
      <c r="F54" s="147"/>
      <c r="G54" s="147"/>
      <c r="H54" s="147"/>
      <c r="I54" s="147"/>
      <c r="J54" s="66">
        <f>SUM(C54:I54)</f>
        <v>0</v>
      </c>
      <c r="K54" s="53"/>
    </row>
    <row r="55" spans="1:25" s="112" customFormat="1" ht="6" customHeight="1" x14ac:dyDescent="0.2">
      <c r="A55" s="53"/>
      <c r="B55" s="13"/>
      <c r="C55" s="321"/>
      <c r="D55" s="321"/>
      <c r="E55" s="321"/>
      <c r="F55" s="321"/>
      <c r="G55" s="321"/>
      <c r="H55" s="321"/>
      <c r="I55" s="321"/>
      <c r="J55" s="66"/>
      <c r="K55" s="53"/>
    </row>
    <row r="56" spans="1:25" s="112" customFormat="1" ht="2.25" customHeight="1" thickBot="1" x14ac:dyDescent="0.25">
      <c r="A56" s="53"/>
      <c r="B56" s="13"/>
      <c r="C56" s="321"/>
      <c r="D56" s="321"/>
      <c r="E56" s="321"/>
      <c r="F56" s="321"/>
      <c r="G56" s="321"/>
      <c r="H56" s="321"/>
      <c r="I56" s="321"/>
      <c r="J56" s="66"/>
      <c r="K56" s="53"/>
    </row>
    <row r="57" spans="1:25" ht="13.5" customHeight="1" x14ac:dyDescent="0.25">
      <c r="A57" s="175"/>
      <c r="B57" s="620" t="s">
        <v>382</v>
      </c>
      <c r="C57" s="621"/>
      <c r="D57" s="621"/>
      <c r="E57" s="621"/>
      <c r="F57" s="621"/>
      <c r="G57" s="280"/>
      <c r="H57" s="570"/>
      <c r="I57" s="571"/>
      <c r="J57" s="281" t="s">
        <v>341</v>
      </c>
      <c r="K57" s="149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</row>
    <row r="58" spans="1:25" s="112" customFormat="1" ht="3.75" customHeight="1" x14ac:dyDescent="0.2">
      <c r="A58" s="53"/>
      <c r="B58" s="13"/>
      <c r="C58" s="321"/>
      <c r="D58" s="321"/>
      <c r="E58" s="321"/>
      <c r="F58" s="321"/>
      <c r="G58" s="321"/>
      <c r="H58" s="321"/>
      <c r="I58" s="321"/>
      <c r="J58" s="66"/>
      <c r="K58" s="53"/>
    </row>
    <row r="59" spans="1:25" x14ac:dyDescent="0.25">
      <c r="A59" s="175"/>
      <c r="B59" s="552" t="s">
        <v>239</v>
      </c>
      <c r="C59" s="422"/>
      <c r="D59" s="422"/>
      <c r="E59" s="422"/>
      <c r="F59" s="557" t="e">
        <f>SUM(H57/H98)</f>
        <v>#DIV/0!</v>
      </c>
      <c r="G59" s="558"/>
      <c r="H59" s="217"/>
      <c r="I59" s="192"/>
      <c r="J59" s="193"/>
      <c r="K59" s="120"/>
      <c r="L59" s="118"/>
      <c r="M59" s="121"/>
    </row>
    <row r="60" spans="1:25" ht="3" customHeight="1" x14ac:dyDescent="0.25">
      <c r="A60" s="175"/>
      <c r="B60" s="344"/>
      <c r="C60" s="334"/>
      <c r="D60" s="334"/>
      <c r="E60" s="334"/>
      <c r="F60" s="306"/>
      <c r="G60" s="307"/>
      <c r="H60" s="217"/>
      <c r="I60" s="192"/>
      <c r="J60" s="193"/>
      <c r="K60" s="120"/>
      <c r="L60" s="118"/>
      <c r="M60" s="121"/>
    </row>
    <row r="61" spans="1:25" x14ac:dyDescent="0.25">
      <c r="A61" s="175"/>
      <c r="B61" s="567" t="s">
        <v>377</v>
      </c>
      <c r="C61" s="568"/>
      <c r="D61" s="568"/>
      <c r="E61" s="568"/>
      <c r="F61" s="569"/>
      <c r="G61" s="308" t="s">
        <v>222</v>
      </c>
      <c r="H61" s="564" t="s">
        <v>375</v>
      </c>
      <c r="I61" s="565"/>
      <c r="J61" s="566"/>
      <c r="K61" s="311"/>
      <c r="L61" s="310"/>
      <c r="M61" s="310"/>
      <c r="N61" s="310"/>
      <c r="O61" s="310"/>
      <c r="P61" s="309"/>
      <c r="Q61" s="310"/>
      <c r="R61" s="310"/>
      <c r="S61" s="310"/>
      <c r="T61" s="310"/>
      <c r="U61" s="310"/>
      <c r="V61" s="310"/>
      <c r="W61" s="310"/>
      <c r="X61" s="310"/>
      <c r="Y61" s="310"/>
    </row>
    <row r="62" spans="1:25" ht="7.5" customHeight="1" x14ac:dyDescent="0.25">
      <c r="A62" s="175"/>
      <c r="B62" s="319"/>
      <c r="C62" s="362"/>
      <c r="D62" s="362"/>
      <c r="E62" s="362"/>
      <c r="F62" s="363"/>
      <c r="G62" s="364"/>
      <c r="H62" s="320"/>
      <c r="I62" s="365"/>
      <c r="J62" s="366"/>
      <c r="K62" s="311"/>
      <c r="L62" s="310"/>
      <c r="M62" s="310"/>
      <c r="N62" s="310"/>
      <c r="O62" s="310"/>
      <c r="P62" s="309"/>
      <c r="Q62" s="310"/>
      <c r="R62" s="310"/>
      <c r="S62" s="310"/>
      <c r="T62" s="310"/>
      <c r="U62" s="310"/>
      <c r="V62" s="310"/>
      <c r="W62" s="310"/>
      <c r="X62" s="310"/>
      <c r="Y62" s="310"/>
    </row>
    <row r="63" spans="1:25" ht="6.75" customHeight="1" x14ac:dyDescent="0.25">
      <c r="A63" s="175"/>
      <c r="B63" s="319"/>
      <c r="C63" s="362"/>
      <c r="D63" s="362"/>
      <c r="E63" s="362"/>
      <c r="F63" s="363"/>
      <c r="G63" s="364"/>
      <c r="H63" s="320"/>
      <c r="I63" s="365"/>
      <c r="J63" s="366"/>
      <c r="K63" s="311"/>
      <c r="L63" s="310"/>
      <c r="M63" s="310"/>
      <c r="N63" s="310"/>
      <c r="O63" s="310"/>
      <c r="P63" s="309"/>
      <c r="Q63" s="310"/>
      <c r="R63" s="310"/>
      <c r="S63" s="310"/>
      <c r="T63" s="310"/>
      <c r="U63" s="310"/>
      <c r="V63" s="310"/>
      <c r="W63" s="310"/>
      <c r="X63" s="310"/>
      <c r="Y63" s="310"/>
    </row>
    <row r="64" spans="1:25" x14ac:dyDescent="0.25">
      <c r="A64" s="175"/>
      <c r="B64" s="319"/>
      <c r="C64" s="362"/>
      <c r="D64" s="362"/>
      <c r="E64" s="362"/>
      <c r="F64" s="363"/>
      <c r="G64" s="364"/>
      <c r="H64" s="320"/>
      <c r="I64" s="365"/>
      <c r="J64" s="366"/>
      <c r="K64" s="311"/>
      <c r="L64" s="310"/>
      <c r="M64" s="310"/>
      <c r="N64" s="310"/>
      <c r="O64" s="310"/>
      <c r="P64" s="309"/>
      <c r="Q64" s="310"/>
      <c r="R64" s="310"/>
      <c r="S64" s="310"/>
      <c r="T64" s="310"/>
      <c r="U64" s="310"/>
      <c r="V64" s="310"/>
      <c r="W64" s="310"/>
      <c r="X64" s="310"/>
      <c r="Y64" s="310"/>
    </row>
    <row r="65" spans="1:11" s="112" customFormat="1" ht="13.5" customHeight="1" x14ac:dyDescent="0.2">
      <c r="A65" s="53"/>
      <c r="B65" s="444" t="s">
        <v>20</v>
      </c>
      <c r="C65" s="445"/>
      <c r="D65" s="445"/>
      <c r="E65" s="445"/>
      <c r="F65" s="445"/>
      <c r="G65" s="445"/>
      <c r="H65" s="445"/>
      <c r="I65" s="445"/>
      <c r="J65" s="446"/>
      <c r="K65" s="53"/>
    </row>
    <row r="66" spans="1:11" s="112" customFormat="1" ht="11.25" customHeight="1" x14ac:dyDescent="0.2">
      <c r="A66" s="53"/>
      <c r="B66" s="447"/>
      <c r="C66" s="448"/>
      <c r="D66" s="448"/>
      <c r="E66" s="448"/>
      <c r="F66" s="448"/>
      <c r="G66" s="448"/>
      <c r="H66" s="448"/>
      <c r="I66" s="448"/>
      <c r="J66" s="449"/>
      <c r="K66" s="53"/>
    </row>
    <row r="67" spans="1:11" s="112" customFormat="1" ht="11.25" customHeight="1" x14ac:dyDescent="0.25">
      <c r="A67" s="53"/>
      <c r="B67" s="447"/>
      <c r="C67" s="466"/>
      <c r="D67" s="466"/>
      <c r="E67" s="466"/>
      <c r="F67" s="466"/>
      <c r="G67" s="466"/>
      <c r="H67" s="466"/>
      <c r="I67" s="466"/>
      <c r="J67" s="467"/>
      <c r="K67" s="53"/>
    </row>
    <row r="68" spans="1:11" s="112" customFormat="1" ht="12.75" customHeight="1" x14ac:dyDescent="0.25">
      <c r="A68" s="53"/>
      <c r="B68" s="468"/>
      <c r="C68" s="395"/>
      <c r="D68" s="395"/>
      <c r="E68" s="395"/>
      <c r="F68" s="395"/>
      <c r="G68" s="395"/>
      <c r="H68" s="395"/>
      <c r="I68" s="395"/>
      <c r="J68" s="441"/>
      <c r="K68" s="53"/>
    </row>
    <row r="69" spans="1:11" ht="5.25" customHeight="1" thickBot="1" x14ac:dyDescent="0.3">
      <c r="A69" s="175"/>
      <c r="B69" s="205"/>
      <c r="C69" s="205"/>
      <c r="D69" s="205"/>
      <c r="E69" s="205"/>
      <c r="F69" s="205"/>
      <c r="G69" s="205"/>
      <c r="H69" s="205"/>
      <c r="I69" s="205"/>
      <c r="J69" s="205"/>
      <c r="K69" s="175"/>
    </row>
    <row r="70" spans="1:11" ht="15.75" customHeight="1" x14ac:dyDescent="0.25">
      <c r="A70" s="175"/>
      <c r="B70" s="469" t="s">
        <v>363</v>
      </c>
      <c r="C70" s="470"/>
      <c r="D70" s="470"/>
      <c r="E70" s="471"/>
      <c r="F70" s="471"/>
      <c r="G70" s="190"/>
      <c r="H70" s="347"/>
      <c r="I70" s="347"/>
      <c r="J70" s="189"/>
      <c r="K70" s="175"/>
    </row>
    <row r="71" spans="1:11" x14ac:dyDescent="0.25">
      <c r="A71" s="175"/>
      <c r="B71" s="472" t="s">
        <v>208</v>
      </c>
      <c r="C71" s="473"/>
      <c r="D71" s="473"/>
      <c r="E71" s="473"/>
      <c r="F71" s="473"/>
      <c r="G71" s="480" t="s">
        <v>246</v>
      </c>
      <c r="H71" s="481"/>
      <c r="I71" s="482"/>
      <c r="J71" s="150"/>
      <c r="K71" s="175"/>
    </row>
    <row r="72" spans="1:11" s="114" customFormat="1" ht="23.25" customHeight="1" x14ac:dyDescent="0.2">
      <c r="A72" s="54"/>
      <c r="B72" s="474"/>
      <c r="C72" s="475"/>
      <c r="D72" s="475"/>
      <c r="E72" s="475"/>
      <c r="F72" s="476"/>
      <c r="G72" s="153" t="s">
        <v>236</v>
      </c>
      <c r="H72" s="153" t="s">
        <v>219</v>
      </c>
      <c r="I72" s="153" t="s">
        <v>220</v>
      </c>
      <c r="J72" s="113"/>
      <c r="K72" s="54"/>
    </row>
    <row r="73" spans="1:11" ht="24" customHeight="1" x14ac:dyDescent="0.25">
      <c r="A73" s="175"/>
      <c r="B73" s="483" t="s">
        <v>354</v>
      </c>
      <c r="C73" s="484"/>
      <c r="D73" s="484"/>
      <c r="E73" s="484"/>
      <c r="F73" s="485"/>
      <c r="G73" s="15"/>
      <c r="H73" s="384"/>
      <c r="I73" s="158" t="s">
        <v>222</v>
      </c>
      <c r="J73" s="201" t="s">
        <v>301</v>
      </c>
      <c r="K73" s="175"/>
    </row>
    <row r="74" spans="1:11" s="187" customFormat="1" ht="22.5" customHeight="1" x14ac:dyDescent="0.25">
      <c r="A74" s="55"/>
      <c r="B74" s="477" t="s">
        <v>353</v>
      </c>
      <c r="C74" s="478"/>
      <c r="D74" s="478"/>
      <c r="E74" s="478"/>
      <c r="F74" s="479"/>
      <c r="G74" s="384"/>
      <c r="H74" s="171"/>
      <c r="I74" s="384"/>
      <c r="J74" s="143">
        <f>SUM(H57*0.15)</f>
        <v>0</v>
      </c>
      <c r="K74" s="177"/>
    </row>
    <row r="75" spans="1:11" ht="13.5" customHeight="1" x14ac:dyDescent="0.25">
      <c r="A75" s="175"/>
      <c r="B75" s="486" t="s">
        <v>205</v>
      </c>
      <c r="C75" s="487"/>
      <c r="D75" s="487"/>
      <c r="E75" s="487"/>
      <c r="F75" s="487"/>
      <c r="G75" s="15"/>
      <c r="H75" s="384"/>
      <c r="I75" s="158" t="s">
        <v>222</v>
      </c>
      <c r="J75" s="188"/>
      <c r="K75" s="175"/>
    </row>
    <row r="76" spans="1:11" ht="13.5" customHeight="1" x14ac:dyDescent="0.25">
      <c r="A76" s="175"/>
      <c r="B76" s="488" t="s">
        <v>302</v>
      </c>
      <c r="C76" s="487"/>
      <c r="D76" s="487"/>
      <c r="E76" s="487"/>
      <c r="F76" s="487"/>
      <c r="G76" s="15"/>
      <c r="H76" s="384"/>
      <c r="I76" s="158" t="s">
        <v>222</v>
      </c>
      <c r="J76" s="188"/>
      <c r="K76" s="175"/>
    </row>
    <row r="77" spans="1:11" ht="13.5" customHeight="1" x14ac:dyDescent="0.25">
      <c r="A77" s="175"/>
      <c r="B77" s="488" t="s">
        <v>206</v>
      </c>
      <c r="C77" s="406"/>
      <c r="D77" s="406"/>
      <c r="E77" s="406"/>
      <c r="F77" s="489"/>
      <c r="G77" s="15"/>
      <c r="H77" s="384"/>
      <c r="I77" s="16" t="s">
        <v>222</v>
      </c>
      <c r="J77" s="188"/>
      <c r="K77" s="175"/>
    </row>
    <row r="78" spans="1:11" ht="13.5" customHeight="1" x14ac:dyDescent="0.25">
      <c r="A78" s="175"/>
      <c r="B78" s="463" t="s">
        <v>303</v>
      </c>
      <c r="C78" s="456"/>
      <c r="D78" s="456"/>
      <c r="E78" s="456"/>
      <c r="F78" s="456"/>
      <c r="G78" s="464"/>
      <c r="H78" s="465"/>
      <c r="I78" s="465"/>
      <c r="J78" s="336"/>
      <c r="K78" s="175"/>
    </row>
    <row r="79" spans="1:11" ht="13.5" customHeight="1" x14ac:dyDescent="0.25">
      <c r="A79" s="175"/>
      <c r="B79" s="622"/>
      <c r="C79" s="623"/>
      <c r="D79" s="623"/>
      <c r="E79" s="623"/>
      <c r="F79" s="624"/>
      <c r="G79" s="15"/>
      <c r="H79" s="384"/>
      <c r="I79" s="158" t="s">
        <v>222</v>
      </c>
      <c r="J79" s="188"/>
      <c r="K79" s="175"/>
    </row>
    <row r="80" spans="1:11" ht="13.5" customHeight="1" x14ac:dyDescent="0.25">
      <c r="A80" s="175"/>
      <c r="B80" s="625"/>
      <c r="C80" s="626"/>
      <c r="D80" s="626"/>
      <c r="E80" s="626"/>
      <c r="F80" s="626"/>
      <c r="G80" s="15"/>
      <c r="H80" s="384"/>
      <c r="I80" s="158" t="s">
        <v>222</v>
      </c>
      <c r="J80" s="188"/>
      <c r="K80" s="175"/>
    </row>
    <row r="81" spans="1:11" ht="13.5" customHeight="1" x14ac:dyDescent="0.25">
      <c r="A81" s="175"/>
      <c r="B81" s="627" t="s">
        <v>21</v>
      </c>
      <c r="C81" s="628"/>
      <c r="D81" s="628"/>
      <c r="E81" s="628"/>
      <c r="F81" s="628"/>
      <c r="G81" s="170">
        <f>SUM(G73,G75:G77,G79:G80)</f>
        <v>0</v>
      </c>
      <c r="H81" s="170">
        <f>SUM(H73,H75:H80)</f>
        <v>0</v>
      </c>
      <c r="I81" s="158" t="s">
        <v>222</v>
      </c>
      <c r="J81" s="188"/>
      <c r="K81" s="175"/>
    </row>
    <row r="82" spans="1:11" ht="13.5" customHeight="1" x14ac:dyDescent="0.25">
      <c r="A82" s="175"/>
      <c r="B82" s="629" t="s">
        <v>248</v>
      </c>
      <c r="C82" s="630"/>
      <c r="D82" s="630"/>
      <c r="E82" s="630"/>
      <c r="F82" s="630"/>
      <c r="G82" s="170">
        <f>SUM(G74:G76,G79-G80)</f>
        <v>0</v>
      </c>
      <c r="H82" s="171">
        <f>SUM(H74:H76,H79:H80)</f>
        <v>0</v>
      </c>
      <c r="I82" s="158" t="s">
        <v>222</v>
      </c>
      <c r="J82" s="201" t="s">
        <v>301</v>
      </c>
      <c r="K82" s="175"/>
    </row>
    <row r="83" spans="1:11" ht="13.5" customHeight="1" x14ac:dyDescent="0.25">
      <c r="A83" s="175"/>
      <c r="B83" s="631" t="s">
        <v>352</v>
      </c>
      <c r="C83" s="632"/>
      <c r="D83" s="632"/>
      <c r="E83" s="632"/>
      <c r="F83" s="632"/>
      <c r="G83" s="15"/>
      <c r="H83" s="171"/>
      <c r="I83" s="384"/>
      <c r="J83" s="144">
        <f>SUM(H57*0.1)</f>
        <v>0</v>
      </c>
      <c r="K83" s="175"/>
    </row>
    <row r="84" spans="1:11" ht="13.5" customHeight="1" x14ac:dyDescent="0.25">
      <c r="A84" s="175"/>
      <c r="B84" s="633" t="s">
        <v>209</v>
      </c>
      <c r="C84" s="473"/>
      <c r="D84" s="473"/>
      <c r="E84" s="473"/>
      <c r="F84" s="473"/>
      <c r="G84" s="399"/>
      <c r="H84" s="400"/>
      <c r="I84" s="353"/>
      <c r="J84" s="146"/>
      <c r="K84" s="175"/>
    </row>
    <row r="85" spans="1:11" ht="27" customHeight="1" x14ac:dyDescent="0.25">
      <c r="A85" s="175"/>
      <c r="B85" s="423" t="s">
        <v>348</v>
      </c>
      <c r="C85" s="424"/>
      <c r="D85" s="424"/>
      <c r="E85" s="424"/>
      <c r="F85" s="424"/>
      <c r="G85" s="147"/>
      <c r="H85" s="385"/>
      <c r="I85" s="385"/>
      <c r="J85" s="188"/>
      <c r="K85" s="175"/>
    </row>
    <row r="86" spans="1:11" ht="13.5" customHeight="1" x14ac:dyDescent="0.25">
      <c r="A86" s="175"/>
      <c r="B86" s="396" t="s">
        <v>299</v>
      </c>
      <c r="C86" s="397"/>
      <c r="D86" s="397"/>
      <c r="E86" s="397"/>
      <c r="F86" s="398"/>
      <c r="G86" s="147"/>
      <c r="H86" s="385"/>
      <c r="I86" s="385"/>
      <c r="J86" s="188"/>
      <c r="K86" s="175"/>
    </row>
    <row r="87" spans="1:11" ht="13.5" customHeight="1" x14ac:dyDescent="0.25">
      <c r="A87" s="175"/>
      <c r="B87" s="396" t="s">
        <v>317</v>
      </c>
      <c r="C87" s="397"/>
      <c r="D87" s="397"/>
      <c r="E87" s="397"/>
      <c r="F87" s="398"/>
      <c r="G87" s="147"/>
      <c r="H87" s="385"/>
      <c r="I87" s="385"/>
      <c r="J87" s="188"/>
      <c r="K87" s="175"/>
    </row>
    <row r="88" spans="1:11" ht="25.5" customHeight="1" x14ac:dyDescent="0.25">
      <c r="A88" s="175"/>
      <c r="B88" s="423" t="s">
        <v>273</v>
      </c>
      <c r="C88" s="397"/>
      <c r="D88" s="397"/>
      <c r="E88" s="397"/>
      <c r="F88" s="398"/>
      <c r="G88" s="147"/>
      <c r="H88" s="385"/>
      <c r="I88" s="385"/>
      <c r="J88" s="188"/>
      <c r="K88" s="175"/>
    </row>
    <row r="89" spans="1:11" ht="13.5" customHeight="1" x14ac:dyDescent="0.25">
      <c r="A89" s="175"/>
      <c r="B89" s="396" t="s">
        <v>197</v>
      </c>
      <c r="C89" s="422"/>
      <c r="D89" s="422"/>
      <c r="E89" s="422"/>
      <c r="F89" s="422"/>
      <c r="G89" s="147"/>
      <c r="H89" s="385"/>
      <c r="I89" s="385"/>
      <c r="J89" s="188"/>
      <c r="K89" s="175"/>
    </row>
    <row r="90" spans="1:11" ht="13.5" customHeight="1" x14ac:dyDescent="0.25">
      <c r="A90" s="175"/>
      <c r="B90" s="396" t="s">
        <v>319</v>
      </c>
      <c r="C90" s="397"/>
      <c r="D90" s="397"/>
      <c r="E90" s="397"/>
      <c r="F90" s="398"/>
      <c r="G90" s="147"/>
      <c r="H90" s="385"/>
      <c r="I90" s="385"/>
      <c r="J90" s="188"/>
      <c r="K90" s="175"/>
    </row>
    <row r="91" spans="1:11" ht="13.5" customHeight="1" x14ac:dyDescent="0.25">
      <c r="A91" s="175"/>
      <c r="B91" s="396" t="s">
        <v>355</v>
      </c>
      <c r="C91" s="422"/>
      <c r="D91" s="422"/>
      <c r="E91" s="422"/>
      <c r="F91" s="422"/>
      <c r="G91" s="147"/>
      <c r="H91" s="385"/>
      <c r="I91" s="385"/>
      <c r="J91" s="188"/>
      <c r="K91" s="175"/>
    </row>
    <row r="92" spans="1:11" ht="13.5" customHeight="1" x14ac:dyDescent="0.25">
      <c r="A92" s="175"/>
      <c r="B92" s="396" t="s">
        <v>198</v>
      </c>
      <c r="C92" s="397"/>
      <c r="D92" s="397"/>
      <c r="E92" s="397"/>
      <c r="F92" s="398"/>
      <c r="G92" s="147"/>
      <c r="H92" s="385"/>
      <c r="I92" s="385"/>
      <c r="J92" s="188"/>
      <c r="K92" s="175"/>
    </row>
    <row r="93" spans="1:11" ht="12.75" customHeight="1" x14ac:dyDescent="0.25">
      <c r="A93" s="175"/>
      <c r="B93" s="455" t="s">
        <v>296</v>
      </c>
      <c r="C93" s="456"/>
      <c r="D93" s="456"/>
      <c r="E93" s="456"/>
      <c r="F93" s="456"/>
      <c r="G93" s="96"/>
      <c r="H93" s="224"/>
      <c r="I93" s="224"/>
      <c r="J93" s="188"/>
      <c r="K93" s="175"/>
    </row>
    <row r="94" spans="1:11" ht="12.75" customHeight="1" x14ac:dyDescent="0.25">
      <c r="A94" s="175"/>
      <c r="B94" s="391"/>
      <c r="C94" s="392"/>
      <c r="D94" s="392"/>
      <c r="E94" s="392"/>
      <c r="F94" s="393"/>
      <c r="G94" s="94"/>
      <c r="H94" s="95"/>
      <c r="I94" s="95"/>
      <c r="J94" s="188"/>
      <c r="K94" s="175"/>
    </row>
    <row r="95" spans="1:11" ht="12.75" customHeight="1" x14ac:dyDescent="0.25">
      <c r="A95" s="175"/>
      <c r="B95" s="394"/>
      <c r="C95" s="395"/>
      <c r="D95" s="395"/>
      <c r="E95" s="395"/>
      <c r="F95" s="457"/>
      <c r="G95" s="94"/>
      <c r="H95" s="95"/>
      <c r="I95" s="95"/>
      <c r="J95" s="188"/>
      <c r="K95" s="175"/>
    </row>
    <row r="96" spans="1:11" ht="12.75" customHeight="1" x14ac:dyDescent="0.25">
      <c r="A96" s="175"/>
      <c r="B96" s="394"/>
      <c r="C96" s="395"/>
      <c r="D96" s="395"/>
      <c r="E96" s="395"/>
      <c r="F96" s="395"/>
      <c r="G96" s="147"/>
      <c r="H96" s="385"/>
      <c r="I96" s="385"/>
      <c r="J96" s="188"/>
      <c r="K96" s="175"/>
    </row>
    <row r="97" spans="1:16" ht="13.5" customHeight="1" x14ac:dyDescent="0.25">
      <c r="A97" s="175"/>
      <c r="B97" s="428" t="s">
        <v>22</v>
      </c>
      <c r="C97" s="421"/>
      <c r="D97" s="421"/>
      <c r="E97" s="421"/>
      <c r="F97" s="421"/>
      <c r="G97" s="67">
        <f>SUM(G85:G96)</f>
        <v>0</v>
      </c>
      <c r="H97" s="163">
        <f>SUM(H85:H96)</f>
        <v>0</v>
      </c>
      <c r="I97" s="163">
        <f>SUM(I85:I96)</f>
        <v>0</v>
      </c>
      <c r="J97" s="188"/>
      <c r="K97" s="175"/>
    </row>
    <row r="98" spans="1:16" ht="13.5" customHeight="1" x14ac:dyDescent="0.25">
      <c r="A98" s="175"/>
      <c r="B98" s="436" t="s">
        <v>23</v>
      </c>
      <c r="C98" s="614"/>
      <c r="D98" s="614"/>
      <c r="E98" s="614"/>
      <c r="F98" s="614"/>
      <c r="G98" s="67">
        <f>SUM(G81,G97)</f>
        <v>0</v>
      </c>
      <c r="H98" s="163">
        <f>SUM(H81,H97)</f>
        <v>0</v>
      </c>
      <c r="I98" s="163">
        <f>SUM(I74,I83:I96)</f>
        <v>0</v>
      </c>
      <c r="J98" s="282"/>
      <c r="K98" s="175"/>
    </row>
    <row r="99" spans="1:16" ht="6" customHeight="1" thickBot="1" x14ac:dyDescent="0.3">
      <c r="A99" s="175"/>
      <c r="B99" s="412"/>
      <c r="C99" s="413"/>
      <c r="D99" s="413"/>
      <c r="E99" s="413"/>
      <c r="F99" s="413"/>
      <c r="G99" s="413"/>
      <c r="H99" s="413"/>
      <c r="I99" s="413"/>
      <c r="J99" s="413"/>
      <c r="K99" s="175"/>
    </row>
    <row r="100" spans="1:16" ht="15.75" customHeight="1" x14ac:dyDescent="0.25">
      <c r="A100" s="175"/>
      <c r="B100" s="414" t="s">
        <v>372</v>
      </c>
      <c r="C100" s="415"/>
      <c r="D100" s="415"/>
      <c r="E100" s="415"/>
      <c r="F100" s="416"/>
      <c r="G100" s="425" t="s">
        <v>246</v>
      </c>
      <c r="H100" s="426"/>
      <c r="I100" s="427"/>
      <c r="J100" s="189"/>
      <c r="K100" s="175"/>
    </row>
    <row r="101" spans="1:16" ht="22.5" customHeight="1" x14ac:dyDescent="0.25">
      <c r="A101" s="175"/>
      <c r="B101" s="154"/>
      <c r="C101" s="334"/>
      <c r="D101" s="334"/>
      <c r="E101" s="334"/>
      <c r="F101" s="334"/>
      <c r="G101" s="174" t="s">
        <v>306</v>
      </c>
      <c r="H101" s="180"/>
      <c r="I101" s="283" t="s">
        <v>305</v>
      </c>
      <c r="J101" s="336"/>
      <c r="K101" s="175"/>
    </row>
    <row r="102" spans="1:16" ht="13.5" customHeight="1" x14ac:dyDescent="0.25">
      <c r="A102" s="175"/>
      <c r="B102" s="417" t="s">
        <v>307</v>
      </c>
      <c r="C102" s="418"/>
      <c r="D102" s="418"/>
      <c r="E102" s="418"/>
      <c r="F102" s="419"/>
      <c r="G102" s="164"/>
      <c r="H102" s="181"/>
      <c r="I102" s="386"/>
      <c r="J102" s="336"/>
      <c r="K102" s="175"/>
    </row>
    <row r="103" spans="1:16" ht="23.25" customHeight="1" x14ac:dyDescent="0.25">
      <c r="A103" s="175"/>
      <c r="B103" s="420" t="s">
        <v>308</v>
      </c>
      <c r="C103" s="421"/>
      <c r="D103" s="421"/>
      <c r="E103" s="421"/>
      <c r="F103" s="421"/>
      <c r="G103" s="165"/>
      <c r="H103" s="181"/>
      <c r="I103" s="386"/>
      <c r="J103" s="156"/>
      <c r="K103" s="175"/>
    </row>
    <row r="104" spans="1:16" ht="13.5" customHeight="1" x14ac:dyDescent="0.25">
      <c r="A104" s="175"/>
      <c r="B104" s="459" t="s">
        <v>225</v>
      </c>
      <c r="C104" s="460"/>
      <c r="D104" s="460"/>
      <c r="E104" s="460"/>
      <c r="F104" s="461"/>
      <c r="G104" s="165"/>
      <c r="H104" s="181"/>
      <c r="I104" s="386"/>
      <c r="J104" s="336"/>
      <c r="K104" s="175"/>
    </row>
    <row r="105" spans="1:16" ht="13.5" customHeight="1" x14ac:dyDescent="0.25">
      <c r="A105" s="175"/>
      <c r="B105" s="428" t="s">
        <v>199</v>
      </c>
      <c r="C105" s="421"/>
      <c r="D105" s="421"/>
      <c r="E105" s="421"/>
      <c r="F105" s="421"/>
      <c r="G105" s="166"/>
      <c r="H105" s="181"/>
      <c r="I105" s="386"/>
      <c r="J105" s="156"/>
      <c r="K105" s="175"/>
    </row>
    <row r="106" spans="1:16" ht="13.5" customHeight="1" x14ac:dyDescent="0.25">
      <c r="A106" s="175"/>
      <c r="B106" s="436" t="s">
        <v>309</v>
      </c>
      <c r="C106" s="437"/>
      <c r="D106" s="437"/>
      <c r="E106" s="411"/>
      <c r="F106" s="438"/>
      <c r="G106" s="166"/>
      <c r="H106" s="181"/>
      <c r="I106" s="386"/>
      <c r="J106" s="156"/>
      <c r="K106" s="175"/>
    </row>
    <row r="107" spans="1:16" ht="13.5" customHeight="1" x14ac:dyDescent="0.25">
      <c r="A107" s="175"/>
      <c r="B107" s="407"/>
      <c r="C107" s="408"/>
      <c r="D107" s="408"/>
      <c r="E107" s="408"/>
      <c r="F107" s="409"/>
      <c r="G107" s="166"/>
      <c r="H107" s="181"/>
      <c r="I107" s="386"/>
      <c r="J107" s="336"/>
      <c r="K107" s="175"/>
    </row>
    <row r="108" spans="1:16" ht="13.5" customHeight="1" x14ac:dyDescent="0.25">
      <c r="A108" s="175"/>
      <c r="B108" s="407"/>
      <c r="C108" s="395"/>
      <c r="D108" s="395"/>
      <c r="E108" s="395"/>
      <c r="F108" s="457"/>
      <c r="G108" s="166"/>
      <c r="H108" s="181"/>
      <c r="I108" s="386"/>
      <c r="J108" s="336"/>
      <c r="K108" s="175"/>
    </row>
    <row r="109" spans="1:16" ht="13.5" customHeight="1" x14ac:dyDescent="0.25">
      <c r="A109" s="175"/>
      <c r="B109" s="407"/>
      <c r="C109" s="395"/>
      <c r="D109" s="395"/>
      <c r="E109" s="395"/>
      <c r="F109" s="457"/>
      <c r="G109" s="166"/>
      <c r="H109" s="181"/>
      <c r="I109" s="386"/>
      <c r="J109" s="336"/>
      <c r="K109" s="175"/>
    </row>
    <row r="110" spans="1:16" ht="13.5" customHeight="1" x14ac:dyDescent="0.25">
      <c r="A110" s="175"/>
      <c r="B110" s="410"/>
      <c r="C110" s="411"/>
      <c r="D110" s="411"/>
      <c r="E110" s="411"/>
      <c r="F110" s="411"/>
      <c r="G110" s="166"/>
      <c r="H110" s="181"/>
      <c r="I110" s="386"/>
      <c r="J110" s="156"/>
      <c r="K110" s="175"/>
    </row>
    <row r="111" spans="1:16" ht="13.5" customHeight="1" x14ac:dyDescent="0.25">
      <c r="A111" s="175"/>
      <c r="B111" s="428" t="s">
        <v>24</v>
      </c>
      <c r="C111" s="421"/>
      <c r="D111" s="421"/>
      <c r="E111" s="421"/>
      <c r="F111" s="421"/>
      <c r="G111" s="172">
        <f>SUM(G102:G110)</f>
        <v>0</v>
      </c>
      <c r="H111" s="181"/>
      <c r="I111" s="167">
        <f>SUM(I102:I110)</f>
        <v>0</v>
      </c>
      <c r="J111" s="156"/>
      <c r="K111" s="175"/>
    </row>
    <row r="112" spans="1:16" ht="13.5" customHeight="1" x14ac:dyDescent="0.25">
      <c r="A112" s="175"/>
      <c r="B112" s="428" t="s">
        <v>304</v>
      </c>
      <c r="C112" s="421"/>
      <c r="D112" s="421"/>
      <c r="E112" s="421"/>
      <c r="F112" s="421"/>
      <c r="G112" s="172">
        <f>SUM(G111-G98)</f>
        <v>0</v>
      </c>
      <c r="H112" s="151"/>
      <c r="I112" s="222">
        <f>SUM(I111-H98)</f>
        <v>0</v>
      </c>
      <c r="J112" s="66"/>
      <c r="K112" s="149"/>
      <c r="L112" s="221"/>
      <c r="M112" s="221"/>
      <c r="N112" s="221"/>
      <c r="O112" s="221"/>
      <c r="P112" s="221"/>
    </row>
    <row r="113" spans="1:11" ht="13.5" customHeight="1" x14ac:dyDescent="0.25">
      <c r="A113" s="175"/>
      <c r="B113" s="428" t="s">
        <v>284</v>
      </c>
      <c r="C113" s="421"/>
      <c r="D113" s="421"/>
      <c r="E113" s="421"/>
      <c r="F113" s="430"/>
      <c r="G113" s="238">
        <f>SUM(G98*0.7)</f>
        <v>0</v>
      </c>
      <c r="H113" s="181"/>
      <c r="I113" s="238">
        <f>SUM(H98*0.7)</f>
        <v>0</v>
      </c>
      <c r="J113" s="236"/>
      <c r="K113" s="175"/>
    </row>
    <row r="114" spans="1:11" ht="6.75" customHeight="1" x14ac:dyDescent="0.25">
      <c r="A114" s="175"/>
      <c r="B114" s="337"/>
      <c r="C114" s="338"/>
      <c r="D114" s="338"/>
      <c r="E114" s="338"/>
      <c r="F114" s="338"/>
      <c r="G114" s="338"/>
      <c r="H114" s="321"/>
      <c r="I114" s="338"/>
      <c r="J114" s="156"/>
      <c r="K114" s="175"/>
    </row>
    <row r="115" spans="1:11" ht="4.5" customHeight="1" x14ac:dyDescent="0.25">
      <c r="A115" s="175"/>
      <c r="B115" s="357"/>
      <c r="C115" s="322"/>
      <c r="D115" s="322"/>
      <c r="E115" s="322"/>
      <c r="F115" s="322"/>
      <c r="G115" s="322"/>
      <c r="H115" s="323"/>
      <c r="I115" s="322"/>
      <c r="J115" s="324"/>
      <c r="K115" s="175"/>
    </row>
    <row r="116" spans="1:11" ht="9.75" customHeight="1" x14ac:dyDescent="0.25">
      <c r="A116" s="175"/>
      <c r="B116" s="358"/>
      <c r="C116" s="338"/>
      <c r="D116" s="338"/>
      <c r="E116" s="338"/>
      <c r="F116" s="338"/>
      <c r="G116" s="338"/>
      <c r="H116" s="321"/>
      <c r="I116" s="338"/>
      <c r="J116" s="328"/>
      <c r="K116" s="175"/>
    </row>
    <row r="117" spans="1:11" ht="7.5" customHeight="1" x14ac:dyDescent="0.25">
      <c r="A117" s="175"/>
      <c r="B117" s="355"/>
      <c r="C117" s="279"/>
      <c r="D117" s="279"/>
      <c r="E117" s="279"/>
      <c r="F117" s="279"/>
      <c r="G117" s="116"/>
      <c r="H117" s="176"/>
      <c r="I117" s="353"/>
      <c r="J117" s="354"/>
      <c r="K117" s="175"/>
    </row>
    <row r="118" spans="1:11" ht="3" customHeight="1" thickBot="1" x14ac:dyDescent="0.3">
      <c r="A118" s="175"/>
      <c r="B118" s="355"/>
      <c r="C118" s="279"/>
      <c r="D118" s="279"/>
      <c r="E118" s="279"/>
      <c r="F118" s="279"/>
      <c r="G118" s="116"/>
      <c r="H118" s="176"/>
      <c r="I118" s="353"/>
      <c r="J118" s="354"/>
      <c r="K118" s="175"/>
    </row>
    <row r="119" spans="1:11" ht="16.5" customHeight="1" x14ac:dyDescent="0.25">
      <c r="A119" s="175"/>
      <c r="B119" s="431" t="s">
        <v>373</v>
      </c>
      <c r="C119" s="432"/>
      <c r="D119" s="432"/>
      <c r="E119" s="432"/>
      <c r="F119" s="190"/>
      <c r="G119" s="458" t="s">
        <v>246</v>
      </c>
      <c r="H119" s="432"/>
      <c r="I119" s="432"/>
      <c r="J119" s="189"/>
      <c r="K119" s="175"/>
    </row>
    <row r="120" spans="1:11" ht="24.75" customHeight="1" x14ac:dyDescent="0.25">
      <c r="A120" s="175"/>
      <c r="B120" s="154"/>
      <c r="C120" s="334"/>
      <c r="D120" s="334"/>
      <c r="E120" s="334"/>
      <c r="F120" s="152"/>
      <c r="G120" s="174" t="s">
        <v>237</v>
      </c>
      <c r="H120" s="185"/>
      <c r="I120" s="283" t="s">
        <v>305</v>
      </c>
      <c r="J120" s="336"/>
      <c r="K120" s="175"/>
    </row>
    <row r="121" spans="1:11" s="187" customFormat="1" ht="12.75" customHeight="1" thickBot="1" x14ac:dyDescent="0.3">
      <c r="A121" s="55"/>
      <c r="B121" s="401" t="s">
        <v>201</v>
      </c>
      <c r="C121" s="402"/>
      <c r="D121" s="402"/>
      <c r="E121" s="402"/>
      <c r="F121" s="284"/>
      <c r="G121" s="265"/>
      <c r="H121" s="285"/>
      <c r="I121" s="286">
        <f>SUM(H57)</f>
        <v>0</v>
      </c>
      <c r="J121" s="287"/>
      <c r="K121" s="55"/>
    </row>
    <row r="122" spans="1:11" s="187" customFormat="1" ht="12.75" customHeight="1" x14ac:dyDescent="0.25">
      <c r="A122" s="55"/>
      <c r="B122" s="403" t="s">
        <v>244</v>
      </c>
      <c r="C122" s="404"/>
      <c r="D122" s="404"/>
      <c r="E122" s="404"/>
      <c r="F122" s="183"/>
      <c r="G122" s="262">
        <f>SUM(G111)</f>
        <v>0</v>
      </c>
      <c r="H122" s="173"/>
      <c r="I122" s="264">
        <f>SUM(I111)</f>
        <v>0</v>
      </c>
      <c r="J122" s="168"/>
      <c r="K122" s="55"/>
    </row>
    <row r="123" spans="1:11" s="187" customFormat="1" ht="12.75" customHeight="1" x14ac:dyDescent="0.25">
      <c r="A123" s="55"/>
      <c r="B123" s="405" t="s">
        <v>210</v>
      </c>
      <c r="C123" s="406"/>
      <c r="D123" s="406"/>
      <c r="E123" s="406"/>
      <c r="F123" s="183"/>
      <c r="G123" s="184"/>
      <c r="H123" s="182"/>
      <c r="I123" s="155"/>
      <c r="J123" s="157"/>
      <c r="K123" s="177"/>
    </row>
    <row r="124" spans="1:11" s="187" customFormat="1" ht="12.75" customHeight="1" x14ac:dyDescent="0.25">
      <c r="A124" s="55"/>
      <c r="B124" s="405" t="s">
        <v>312</v>
      </c>
      <c r="C124" s="397"/>
      <c r="D124" s="397"/>
      <c r="E124" s="397"/>
      <c r="F124" s="398"/>
      <c r="G124" s="184"/>
      <c r="H124" s="182"/>
      <c r="I124" s="155"/>
      <c r="J124" s="157"/>
      <c r="K124" s="177"/>
    </row>
    <row r="125" spans="1:11" s="187" customFormat="1" ht="12.75" customHeight="1" x14ac:dyDescent="0.25">
      <c r="A125" s="55"/>
      <c r="B125" s="429" t="s">
        <v>25</v>
      </c>
      <c r="C125" s="397"/>
      <c r="D125" s="397"/>
      <c r="E125" s="397"/>
      <c r="F125" s="183"/>
      <c r="G125" s="184"/>
      <c r="H125" s="182"/>
      <c r="I125" s="155"/>
      <c r="J125" s="157"/>
      <c r="K125" s="177"/>
    </row>
    <row r="126" spans="1:11" s="187" customFormat="1" ht="12.75" customHeight="1" x14ac:dyDescent="0.25">
      <c r="A126" s="55"/>
      <c r="B126" s="405" t="s">
        <v>211</v>
      </c>
      <c r="C126" s="397"/>
      <c r="D126" s="397"/>
      <c r="E126" s="397"/>
      <c r="F126" s="183"/>
      <c r="G126" s="184"/>
      <c r="H126" s="182"/>
      <c r="I126" s="155"/>
      <c r="J126" s="157"/>
      <c r="K126" s="177"/>
    </row>
    <row r="127" spans="1:11" s="187" customFormat="1" ht="12.75" customHeight="1" x14ac:dyDescent="0.25">
      <c r="A127" s="55"/>
      <c r="B127" s="405" t="s">
        <v>212</v>
      </c>
      <c r="C127" s="397"/>
      <c r="D127" s="397"/>
      <c r="E127" s="397"/>
      <c r="F127" s="398"/>
      <c r="G127" s="184"/>
      <c r="H127" s="182"/>
      <c r="I127" s="155"/>
      <c r="J127" s="157"/>
      <c r="K127" s="177"/>
    </row>
    <row r="128" spans="1:11" ht="13.5" customHeight="1" x14ac:dyDescent="0.25">
      <c r="A128" s="175"/>
      <c r="B128" s="486" t="s">
        <v>275</v>
      </c>
      <c r="C128" s="562"/>
      <c r="D128" s="562"/>
      <c r="E128" s="562"/>
      <c r="F128" s="563"/>
      <c r="G128" s="166"/>
      <c r="H128" s="181"/>
      <c r="I128" s="386"/>
      <c r="J128" s="156"/>
      <c r="K128" s="175"/>
    </row>
    <row r="129" spans="1:16" ht="13.5" customHeight="1" x14ac:dyDescent="0.25">
      <c r="A129" s="175"/>
      <c r="B129" s="486" t="s">
        <v>311</v>
      </c>
      <c r="C129" s="460"/>
      <c r="D129" s="460"/>
      <c r="E129" s="460"/>
      <c r="F129" s="461"/>
      <c r="G129" s="166"/>
      <c r="H129" s="181"/>
      <c r="I129" s="386"/>
      <c r="J129" s="156"/>
      <c r="K129" s="175"/>
    </row>
    <row r="130" spans="1:16" ht="13.5" customHeight="1" x14ac:dyDescent="0.25">
      <c r="A130" s="175"/>
      <c r="B130" s="396" t="s">
        <v>310</v>
      </c>
      <c r="C130" s="424"/>
      <c r="D130" s="424"/>
      <c r="E130" s="424"/>
      <c r="F130" s="556"/>
      <c r="G130" s="166"/>
      <c r="H130" s="181"/>
      <c r="I130" s="386"/>
      <c r="J130" s="336"/>
      <c r="K130" s="175"/>
    </row>
    <row r="131" spans="1:16" x14ac:dyDescent="0.25">
      <c r="A131" s="175"/>
      <c r="B131" s="538" t="s">
        <v>238</v>
      </c>
      <c r="C131" s="540"/>
      <c r="D131" s="540"/>
      <c r="E131" s="540"/>
      <c r="F131" s="541"/>
      <c r="G131" s="203">
        <f>SUM(G121:G130)</f>
        <v>0</v>
      </c>
      <c r="H131" s="223"/>
      <c r="I131" s="162">
        <f>SUM(I121:I130)</f>
        <v>0</v>
      </c>
      <c r="J131" s="169"/>
      <c r="K131" s="175"/>
    </row>
    <row r="132" spans="1:16" ht="6" customHeight="1" x14ac:dyDescent="0.25">
      <c r="A132" s="175"/>
      <c r="B132" s="339"/>
      <c r="C132" s="340"/>
      <c r="D132" s="340"/>
      <c r="E132" s="340"/>
      <c r="F132" s="340"/>
      <c r="G132" s="159"/>
      <c r="H132" s="223"/>
      <c r="I132" s="160"/>
      <c r="J132" s="169"/>
      <c r="K132" s="175"/>
    </row>
    <row r="133" spans="1:16" s="187" customFormat="1" ht="23.25" customHeight="1" x14ac:dyDescent="0.25">
      <c r="A133" s="55"/>
      <c r="B133" s="542" t="s">
        <v>245</v>
      </c>
      <c r="C133" s="543"/>
      <c r="D133" s="543"/>
      <c r="E133" s="543"/>
      <c r="F133" s="543"/>
      <c r="G133" s="543"/>
      <c r="H133" s="543"/>
      <c r="I133" s="543"/>
      <c r="J133" s="544"/>
      <c r="K133" s="177"/>
    </row>
    <row r="134" spans="1:16" ht="4.5" customHeight="1" x14ac:dyDescent="0.25">
      <c r="A134" s="175"/>
      <c r="B134" s="339"/>
      <c r="C134" s="340"/>
      <c r="D134" s="340"/>
      <c r="E134" s="340"/>
      <c r="F134" s="340"/>
      <c r="G134" s="223"/>
      <c r="H134" s="223"/>
      <c r="I134" s="204"/>
      <c r="J134" s="169"/>
      <c r="K134" s="175"/>
    </row>
    <row r="135" spans="1:16" x14ac:dyDescent="0.25">
      <c r="A135" s="175"/>
      <c r="B135" s="538" t="s">
        <v>276</v>
      </c>
      <c r="C135" s="422"/>
      <c r="D135" s="422"/>
      <c r="E135" s="422"/>
      <c r="F135" s="539"/>
      <c r="G135" s="203">
        <f>SUM(G131-G98)</f>
        <v>0</v>
      </c>
      <c r="H135" s="223"/>
      <c r="I135" s="162">
        <f>SUM(I131-H98)</f>
        <v>0</v>
      </c>
      <c r="J135" s="169"/>
      <c r="K135" s="175"/>
    </row>
    <row r="136" spans="1:16" s="187" customFormat="1" ht="6.75" customHeight="1" x14ac:dyDescent="0.25">
      <c r="A136" s="55"/>
      <c r="B136" s="459"/>
      <c r="C136" s="545"/>
      <c r="D136" s="545"/>
      <c r="E136" s="545"/>
      <c r="F136" s="545"/>
      <c r="G136" s="545"/>
      <c r="H136" s="545"/>
      <c r="I136" s="545"/>
      <c r="J136" s="546"/>
      <c r="K136" s="177"/>
    </row>
    <row r="137" spans="1:16" x14ac:dyDescent="0.25">
      <c r="A137" s="175"/>
      <c r="B137" s="547" t="s">
        <v>213</v>
      </c>
      <c r="C137" s="548"/>
      <c r="D137" s="548"/>
      <c r="E137" s="549"/>
      <c r="F137" s="550"/>
      <c r="G137" s="551"/>
      <c r="H137" s="216"/>
      <c r="I137" s="192"/>
      <c r="J137" s="215"/>
      <c r="K137" s="117"/>
      <c r="L137" s="118"/>
      <c r="M137" s="119"/>
    </row>
    <row r="138" spans="1:16" x14ac:dyDescent="0.25">
      <c r="A138" s="175"/>
      <c r="B138" s="552" t="s">
        <v>240</v>
      </c>
      <c r="C138" s="462"/>
      <c r="D138" s="462"/>
      <c r="E138" s="553"/>
      <c r="F138" s="554"/>
      <c r="G138" s="555"/>
      <c r="H138" s="191"/>
      <c r="I138" s="192"/>
      <c r="J138" s="193"/>
      <c r="K138" s="120"/>
      <c r="L138" s="118"/>
      <c r="M138" s="121"/>
    </row>
    <row r="139" spans="1:16" ht="3" customHeight="1" x14ac:dyDescent="0.25">
      <c r="A139" s="175"/>
      <c r="B139" s="552"/>
      <c r="C139" s="422"/>
      <c r="D139" s="422"/>
      <c r="E139" s="422"/>
      <c r="F139" s="422"/>
      <c r="G139" s="422"/>
      <c r="H139" s="422"/>
      <c r="I139" s="422"/>
      <c r="J139" s="443"/>
      <c r="K139" s="120"/>
      <c r="L139" s="118"/>
      <c r="M139" s="121"/>
    </row>
    <row r="140" spans="1:16" s="119" customFormat="1" ht="13.5" customHeight="1" x14ac:dyDescent="0.25">
      <c r="A140" s="314"/>
      <c r="B140" s="194"/>
      <c r="C140" s="334"/>
      <c r="D140" s="334"/>
      <c r="E140" s="334"/>
      <c r="F140" s="334"/>
      <c r="G140" s="334"/>
      <c r="H140" s="334"/>
      <c r="I140" s="195"/>
      <c r="J140" s="196"/>
      <c r="K140" s="120"/>
      <c r="L140" s="118"/>
      <c r="M140" s="121"/>
    </row>
    <row r="141" spans="1:16" s="119" customFormat="1" ht="50.25" customHeight="1" x14ac:dyDescent="0.2">
      <c r="A141" s="333"/>
      <c r="B141" s="611" t="s">
        <v>376</v>
      </c>
      <c r="C141" s="612"/>
      <c r="D141" s="612"/>
      <c r="E141" s="612"/>
      <c r="F141" s="612"/>
      <c r="G141" s="612"/>
      <c r="H141" s="612"/>
      <c r="I141" s="612"/>
      <c r="J141" s="613"/>
      <c r="K141" s="331"/>
      <c r="L141" s="329"/>
      <c r="M141" s="332"/>
      <c r="N141" s="330"/>
      <c r="O141" s="330"/>
      <c r="P141" s="330"/>
    </row>
    <row r="142" spans="1:16" s="119" customFormat="1" ht="12" customHeight="1" thickBot="1" x14ac:dyDescent="0.25">
      <c r="A142" s="314"/>
      <c r="B142" s="209"/>
      <c r="C142" s="218"/>
      <c r="D142" s="218"/>
      <c r="E142" s="218"/>
      <c r="F142" s="218"/>
      <c r="G142" s="218"/>
      <c r="H142" s="218"/>
      <c r="I142" s="218"/>
      <c r="J142" s="211"/>
      <c r="K142" s="120"/>
      <c r="L142" s="118"/>
      <c r="M142" s="121"/>
    </row>
    <row r="143" spans="1:16" s="119" customFormat="1" ht="12" customHeight="1" x14ac:dyDescent="0.2">
      <c r="A143" s="314"/>
      <c r="B143" s="559" t="s">
        <v>214</v>
      </c>
      <c r="C143" s="560"/>
      <c r="D143" s="560"/>
      <c r="E143" s="560"/>
      <c r="F143" s="560"/>
      <c r="G143" s="560"/>
      <c r="H143" s="560"/>
      <c r="I143" s="560"/>
      <c r="J143" s="561"/>
      <c r="K143" s="120"/>
      <c r="L143" s="118"/>
      <c r="M143" s="121"/>
    </row>
    <row r="144" spans="1:16" s="119" customFormat="1" ht="14.25" customHeight="1" x14ac:dyDescent="0.2">
      <c r="A144" s="314"/>
      <c r="B144" s="459" t="s">
        <v>215</v>
      </c>
      <c r="C144" s="530"/>
      <c r="D144" s="530"/>
      <c r="E144" s="530"/>
      <c r="F144" s="530"/>
      <c r="G144" s="530"/>
      <c r="H144" s="530"/>
      <c r="I144" s="530"/>
      <c r="J144" s="531"/>
      <c r="K144" s="117"/>
      <c r="L144" s="118"/>
      <c r="M144" s="118"/>
    </row>
    <row r="145" spans="1:13" s="119" customFormat="1" ht="15" customHeight="1" x14ac:dyDescent="0.2">
      <c r="A145" s="314"/>
      <c r="B145" s="459"/>
      <c r="C145" s="530"/>
      <c r="D145" s="530"/>
      <c r="E145" s="530"/>
      <c r="F145" s="530"/>
      <c r="G145" s="530"/>
      <c r="H145" s="530"/>
      <c r="I145" s="530"/>
      <c r="J145" s="531"/>
      <c r="K145" s="117"/>
      <c r="L145" s="118"/>
      <c r="M145" s="118"/>
    </row>
    <row r="146" spans="1:13" s="119" customFormat="1" ht="21.75" customHeight="1" x14ac:dyDescent="0.2">
      <c r="A146" s="314"/>
      <c r="B146" s="459"/>
      <c r="C146" s="530"/>
      <c r="D146" s="530"/>
      <c r="E146" s="530"/>
      <c r="F146" s="530"/>
      <c r="G146" s="530"/>
      <c r="H146" s="530"/>
      <c r="I146" s="530"/>
      <c r="J146" s="531"/>
      <c r="K146" s="117"/>
      <c r="L146" s="118"/>
      <c r="M146" s="118"/>
    </row>
    <row r="147" spans="1:13" s="119" customFormat="1" ht="23.25" customHeight="1" x14ac:dyDescent="0.2">
      <c r="A147" s="314"/>
      <c r="B147" s="459"/>
      <c r="C147" s="530"/>
      <c r="D147" s="530"/>
      <c r="E147" s="530"/>
      <c r="F147" s="530"/>
      <c r="G147" s="530"/>
      <c r="H147" s="530"/>
      <c r="I147" s="530"/>
      <c r="J147" s="531"/>
      <c r="K147" s="122"/>
      <c r="L147" s="123"/>
      <c r="M147" s="123"/>
    </row>
    <row r="148" spans="1:13" s="119" customFormat="1" ht="7.5" customHeight="1" x14ac:dyDescent="0.2">
      <c r="A148" s="314"/>
      <c r="B148" s="194"/>
      <c r="C148" s="206"/>
      <c r="D148" s="197"/>
      <c r="E148" s="197"/>
      <c r="F148" s="198"/>
      <c r="G148" s="197"/>
      <c r="H148" s="197"/>
      <c r="I148" s="198"/>
      <c r="J148" s="207"/>
      <c r="K148" s="117"/>
      <c r="L148" s="118"/>
      <c r="M148" s="118"/>
    </row>
    <row r="149" spans="1:13" s="119" customFormat="1" ht="14.25" customHeight="1" x14ac:dyDescent="0.2">
      <c r="A149" s="314"/>
      <c r="B149" s="532" t="s">
        <v>280</v>
      </c>
      <c r="C149" s="533"/>
      <c r="D149" s="533"/>
      <c r="E149" s="533"/>
      <c r="F149" s="533"/>
      <c r="G149" s="533"/>
      <c r="H149" s="197"/>
      <c r="I149" s="198"/>
      <c r="J149" s="207"/>
      <c r="K149" s="117"/>
      <c r="L149" s="118"/>
      <c r="M149" s="118"/>
    </row>
    <row r="150" spans="1:13" s="119" customFormat="1" ht="14.25" customHeight="1" x14ac:dyDescent="0.2">
      <c r="A150" s="314"/>
      <c r="B150" s="532"/>
      <c r="C150" s="533"/>
      <c r="D150" s="533"/>
      <c r="E150" s="533"/>
      <c r="F150" s="533"/>
      <c r="G150" s="533"/>
      <c r="H150" s="250"/>
      <c r="I150" s="251"/>
      <c r="J150" s="252"/>
      <c r="K150" s="117"/>
      <c r="L150" s="118"/>
      <c r="M150" s="118"/>
    </row>
    <row r="151" spans="1:13" s="119" customFormat="1" ht="6.75" customHeight="1" x14ac:dyDescent="0.25">
      <c r="A151" s="314"/>
      <c r="B151" s="352"/>
      <c r="C151" s="345"/>
      <c r="D151" s="345"/>
      <c r="E151" s="345"/>
      <c r="F151" s="345"/>
      <c r="G151" s="334"/>
      <c r="H151" s="250"/>
      <c r="I151" s="251"/>
      <c r="J151" s="252"/>
      <c r="K151" s="117"/>
      <c r="L151" s="118"/>
      <c r="M151" s="118"/>
    </row>
    <row r="152" spans="1:13" s="119" customFormat="1" ht="14.25" customHeight="1" x14ac:dyDescent="0.2">
      <c r="A152" s="314"/>
      <c r="B152" s="253"/>
      <c r="C152" s="254"/>
      <c r="D152" s="250"/>
      <c r="E152" s="534" t="s">
        <v>217</v>
      </c>
      <c r="F152" s="534"/>
      <c r="G152" s="534"/>
      <c r="H152" s="534"/>
      <c r="I152" s="534"/>
      <c r="J152" s="535"/>
      <c r="K152" s="117"/>
      <c r="L152" s="118"/>
      <c r="M152" s="118"/>
    </row>
    <row r="153" spans="1:13" s="119" customFormat="1" ht="14.25" customHeight="1" x14ac:dyDescent="0.2">
      <c r="A153" s="314"/>
      <c r="B153" s="255"/>
      <c r="C153" s="250"/>
      <c r="D153" s="254"/>
      <c r="E153" s="534"/>
      <c r="F153" s="534"/>
      <c r="G153" s="534"/>
      <c r="H153" s="534"/>
      <c r="I153" s="534"/>
      <c r="J153" s="535"/>
      <c r="K153" s="122"/>
      <c r="L153" s="123"/>
      <c r="M153" s="123"/>
    </row>
    <row r="154" spans="1:13" s="127" customFormat="1" ht="22.5" customHeight="1" x14ac:dyDescent="0.2">
      <c r="A154" s="132"/>
      <c r="B154" s="208"/>
      <c r="C154" s="199"/>
      <c r="D154" s="200"/>
      <c r="E154" s="536" t="s">
        <v>216</v>
      </c>
      <c r="F154" s="536"/>
      <c r="G154" s="536"/>
      <c r="H154" s="536"/>
      <c r="I154" s="536"/>
      <c r="J154" s="537"/>
      <c r="K154" s="124"/>
      <c r="L154" s="125"/>
      <c r="M154" s="126"/>
    </row>
    <row r="155" spans="1:13" s="127" customFormat="1" ht="15" hidden="1" customHeight="1" x14ac:dyDescent="0.2">
      <c r="A155" s="132"/>
      <c r="B155" s="128"/>
      <c r="C155" s="129"/>
      <c r="D155" s="130"/>
      <c r="E155" s="125"/>
      <c r="F155" s="125"/>
      <c r="G155" s="125"/>
      <c r="H155" s="125"/>
      <c r="I155" s="125"/>
      <c r="J155" s="130"/>
      <c r="K155" s="131"/>
      <c r="L155" s="130"/>
      <c r="M155" s="130"/>
    </row>
    <row r="156" spans="1:13" s="127" customFormat="1" ht="18.75" customHeight="1" x14ac:dyDescent="0.2">
      <c r="A156" s="132"/>
      <c r="B156" s="132"/>
      <c r="C156" s="133"/>
      <c r="D156" s="132"/>
      <c r="E156" s="124"/>
      <c r="F156" s="124"/>
      <c r="G156" s="124"/>
      <c r="H156" s="124"/>
      <c r="I156" s="124"/>
      <c r="J156" s="132"/>
      <c r="K156" s="132"/>
    </row>
  </sheetData>
  <sheetProtection password="F03F" sheet="1" objects="1" scenarios="1" formatColumns="0" formatRows="0" insertRows="0" deleteRows="0"/>
  <protectedRanges>
    <protectedRange sqref="B9:J9" name="Oblast45_1"/>
    <protectedRange sqref="C53:I56 C58:I58" name="Oblast1_1"/>
    <protectedRange sqref="B66:J68" name="Oblast4_1"/>
    <protectedRange sqref="B30:J30" name="Oblast39_1"/>
    <protectedRange sqref="D32:J34" name="Oblast33_1_1"/>
    <protectedRange sqref="F38:J38" name="Oblast27_1_1"/>
    <protectedRange sqref="G41:J41" name="Oblast25_1_1"/>
    <protectedRange sqref="D42:J42" name="Oblast23_1_1"/>
    <protectedRange sqref="B50:J50" name="Oblast17_1_1"/>
    <protectedRange sqref="G44:J44 G48:J48" name="Oblast15_1_1"/>
    <protectedRange sqref="F45:J45" name="Oblast12_1_1"/>
    <protectedRange sqref="C46:J47 C49:J49" name="Oblast14_1_1"/>
    <protectedRange sqref="B43:J43" name="Oblast16_1_1"/>
    <protectedRange sqref="C41:E41" name="Oblast24_1_1"/>
    <protectedRange sqref="B40:J40" name="Oblast26_1_1"/>
    <protectedRange sqref="C37:E37" name="Oblast28_1_1"/>
    <protectedRange sqref="C33" name="Oblast32_1_1"/>
    <protectedRange sqref="B30:J30" name="Oblast34_1"/>
    <protectedRange sqref="B28:J28" name="Oblast40_1"/>
    <protectedRange sqref="E13:J13" name="Oblast43_1_1_1"/>
    <protectedRange sqref="I15:J15" name="Oblast42_1_1_1"/>
    <protectedRange sqref="J11:J12" name="Oblast44_1_1_1"/>
    <protectedRange sqref="B6:J6" name="Oblast45_1_1"/>
  </protectedRanges>
  <mergeCells count="144">
    <mergeCell ref="B31:J31"/>
    <mergeCell ref="B30:J30"/>
    <mergeCell ref="B32:C32"/>
    <mergeCell ref="D32:J33"/>
    <mergeCell ref="C36:E36"/>
    <mergeCell ref="H36:J36"/>
    <mergeCell ref="B38:E38"/>
    <mergeCell ref="B43:J43"/>
    <mergeCell ref="B141:J141"/>
    <mergeCell ref="B124:F124"/>
    <mergeCell ref="B97:F97"/>
    <mergeCell ref="B98:F98"/>
    <mergeCell ref="B105:F105"/>
    <mergeCell ref="B51:J51"/>
    <mergeCell ref="B42:E42"/>
    <mergeCell ref="F42:J42"/>
    <mergeCell ref="B88:F88"/>
    <mergeCell ref="B57:F57"/>
    <mergeCell ref="B79:F79"/>
    <mergeCell ref="B80:F80"/>
    <mergeCell ref="B81:F81"/>
    <mergeCell ref="B82:F82"/>
    <mergeCell ref="B83:F83"/>
    <mergeCell ref="B84:F84"/>
    <mergeCell ref="B59:E59"/>
    <mergeCell ref="F59:G59"/>
    <mergeCell ref="B143:J143"/>
    <mergeCell ref="B128:F128"/>
    <mergeCell ref="H61:J61"/>
    <mergeCell ref="B61:F61"/>
    <mergeCell ref="H57:I57"/>
    <mergeCell ref="B19:D19"/>
    <mergeCell ref="H17:J17"/>
    <mergeCell ref="F26:H27"/>
    <mergeCell ref="G46:J46"/>
    <mergeCell ref="C46:E46"/>
    <mergeCell ref="F45:J45"/>
    <mergeCell ref="B17:E17"/>
    <mergeCell ref="B29:J29"/>
    <mergeCell ref="C37:D37"/>
    <mergeCell ref="C41:E41"/>
    <mergeCell ref="G41:J41"/>
    <mergeCell ref="B39:J39"/>
    <mergeCell ref="B40:J40"/>
    <mergeCell ref="B34:C34"/>
    <mergeCell ref="B35:F35"/>
    <mergeCell ref="G35:J35"/>
    <mergeCell ref="B28:J28"/>
    <mergeCell ref="B144:J147"/>
    <mergeCell ref="B149:G150"/>
    <mergeCell ref="E152:J153"/>
    <mergeCell ref="E154:J154"/>
    <mergeCell ref="B127:F127"/>
    <mergeCell ref="B135:F135"/>
    <mergeCell ref="B131:F131"/>
    <mergeCell ref="B133:J133"/>
    <mergeCell ref="B136:J136"/>
    <mergeCell ref="B137:E137"/>
    <mergeCell ref="F137:G137"/>
    <mergeCell ref="B138:E138"/>
    <mergeCell ref="F138:G138"/>
    <mergeCell ref="B139:J139"/>
    <mergeCell ref="B129:F129"/>
    <mergeCell ref="B130:F130"/>
    <mergeCell ref="B1:J4"/>
    <mergeCell ref="B9:J9"/>
    <mergeCell ref="B10:E10"/>
    <mergeCell ref="F10:G10"/>
    <mergeCell ref="H10:J10"/>
    <mergeCell ref="B16:E16"/>
    <mergeCell ref="F16:J16"/>
    <mergeCell ref="B6:J6"/>
    <mergeCell ref="B7:F7"/>
    <mergeCell ref="B8:F8"/>
    <mergeCell ref="I11:J11"/>
    <mergeCell ref="B11:H11"/>
    <mergeCell ref="I12:J12"/>
    <mergeCell ref="B12:H12"/>
    <mergeCell ref="B13:C13"/>
    <mergeCell ref="D13:J13"/>
    <mergeCell ref="B14:C14"/>
    <mergeCell ref="D14:F14"/>
    <mergeCell ref="B15:C15"/>
    <mergeCell ref="D15:J15"/>
    <mergeCell ref="I14:J14"/>
    <mergeCell ref="G7:J8"/>
    <mergeCell ref="B78:F78"/>
    <mergeCell ref="G78:I78"/>
    <mergeCell ref="B67:J67"/>
    <mergeCell ref="B68:J68"/>
    <mergeCell ref="B70:F70"/>
    <mergeCell ref="B71:F71"/>
    <mergeCell ref="B72:F72"/>
    <mergeCell ref="B74:F74"/>
    <mergeCell ref="G71:I71"/>
    <mergeCell ref="B73:F73"/>
    <mergeCell ref="B75:F75"/>
    <mergeCell ref="B76:F76"/>
    <mergeCell ref="B77:F77"/>
    <mergeCell ref="B125:E125"/>
    <mergeCell ref="B126:E126"/>
    <mergeCell ref="B111:F111"/>
    <mergeCell ref="B113:F113"/>
    <mergeCell ref="B119:E119"/>
    <mergeCell ref="F38:J38"/>
    <mergeCell ref="B106:D106"/>
    <mergeCell ref="E106:F106"/>
    <mergeCell ref="B44:E44"/>
    <mergeCell ref="G49:J49"/>
    <mergeCell ref="B50:J50"/>
    <mergeCell ref="B65:J65"/>
    <mergeCell ref="B66:J66"/>
    <mergeCell ref="B48:E48"/>
    <mergeCell ref="F48:J48"/>
    <mergeCell ref="C49:E49"/>
    <mergeCell ref="B93:F93"/>
    <mergeCell ref="B95:F95"/>
    <mergeCell ref="G119:I119"/>
    <mergeCell ref="B109:F109"/>
    <mergeCell ref="B108:F108"/>
    <mergeCell ref="B104:F104"/>
    <mergeCell ref="F44:J44"/>
    <mergeCell ref="B45:E45"/>
    <mergeCell ref="B94:F94"/>
    <mergeCell ref="B96:F96"/>
    <mergeCell ref="B92:F92"/>
    <mergeCell ref="G84:H84"/>
    <mergeCell ref="B121:E121"/>
    <mergeCell ref="B122:E122"/>
    <mergeCell ref="B123:E123"/>
    <mergeCell ref="B107:F107"/>
    <mergeCell ref="B110:F110"/>
    <mergeCell ref="B99:J99"/>
    <mergeCell ref="B100:F100"/>
    <mergeCell ref="B102:F102"/>
    <mergeCell ref="B103:F103"/>
    <mergeCell ref="B89:F89"/>
    <mergeCell ref="B91:F91"/>
    <mergeCell ref="B90:F90"/>
    <mergeCell ref="B85:F85"/>
    <mergeCell ref="B87:F87"/>
    <mergeCell ref="G100:I100"/>
    <mergeCell ref="B112:F112"/>
    <mergeCell ref="B86:F86"/>
  </mergeCells>
  <dataValidations count="7">
    <dataValidation type="list" allowBlank="1" showInputMessage="1" showErrorMessage="1" sqref="H36:J36">
      <formula1>Neziskové</formula1>
    </dataValidation>
    <dataValidation type="list" allowBlank="1" showInputMessage="1" showErrorMessage="1" sqref="C36:E36">
      <formula1>Podnikatelské</formula1>
    </dataValidation>
    <dataValidation type="list" allowBlank="1" showInputMessage="1" showErrorMessage="1" sqref="C33">
      <formula1>DPH</formula1>
    </dataValidation>
    <dataValidation type="list" allowBlank="1" showInputMessage="1" showErrorMessage="1" sqref="H10:J10">
      <formula1>Okruhy</formula1>
    </dataValidation>
    <dataValidation type="list" allowBlank="1" showInputMessage="1" showErrorMessage="1" sqref="C41:E41">
      <formula1>Okres</formula1>
    </dataValidation>
    <dataValidation type="date" allowBlank="1" showInputMessage="1" showErrorMessage="1" sqref="Q37">
      <formula1>41897</formula1>
      <formula2>41943</formula2>
    </dataValidation>
    <dataValidation type="list" allowBlank="1" showInputMessage="1" showErrorMessage="1" sqref="G41:J41">
      <formula1>Kraj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5"/>
  <sheetViews>
    <sheetView topLeftCell="A62" zoomScaleNormal="100" zoomScalePageLayoutView="120" workbookViewId="0">
      <selection activeCell="W142" sqref="W142"/>
    </sheetView>
  </sheetViews>
  <sheetFormatPr defaultRowHeight="15" x14ac:dyDescent="0.25"/>
  <cols>
    <col min="1" max="1" width="1.140625" style="239" customWidth="1"/>
    <col min="2" max="2" width="9.7109375" style="239" customWidth="1"/>
    <col min="3" max="3" width="9.5703125" style="239" customWidth="1"/>
    <col min="4" max="4" width="9.140625" style="239" customWidth="1"/>
    <col min="5" max="5" width="10.85546875" style="239" customWidth="1"/>
    <col min="6" max="6" width="10" style="239" customWidth="1"/>
    <col min="7" max="7" width="9.140625" style="239"/>
    <col min="8" max="9" width="9" style="239" customWidth="1"/>
    <col min="10" max="10" width="7.7109375" style="239" customWidth="1"/>
    <col min="11" max="11" width="1.140625" style="134" customWidth="1"/>
    <col min="12" max="12" width="4.5703125" style="239" customWidth="1"/>
    <col min="13" max="13" width="9.140625" style="239" hidden="1" customWidth="1"/>
    <col min="14" max="18" width="9.140625" style="239" customWidth="1"/>
    <col min="19" max="23" width="9.140625" style="239"/>
    <col min="24" max="24" width="9.140625" style="239" customWidth="1"/>
    <col min="25" max="16384" width="9.140625" style="239"/>
  </cols>
  <sheetData>
    <row r="1" spans="1:11" x14ac:dyDescent="0.25">
      <c r="A1" s="175"/>
      <c r="B1" s="490" t="s">
        <v>381</v>
      </c>
      <c r="C1" s="491"/>
      <c r="D1" s="491"/>
      <c r="E1" s="491"/>
      <c r="F1" s="491"/>
      <c r="G1" s="491"/>
      <c r="H1" s="491"/>
      <c r="I1" s="491"/>
      <c r="J1" s="491"/>
      <c r="K1" s="175"/>
    </row>
    <row r="2" spans="1:11" x14ac:dyDescent="0.25">
      <c r="A2" s="175"/>
      <c r="B2" s="491"/>
      <c r="C2" s="491"/>
      <c r="D2" s="491"/>
      <c r="E2" s="491"/>
      <c r="F2" s="491"/>
      <c r="G2" s="491"/>
      <c r="H2" s="491"/>
      <c r="I2" s="491"/>
      <c r="J2" s="491"/>
      <c r="K2" s="175"/>
    </row>
    <row r="3" spans="1:11" x14ac:dyDescent="0.25">
      <c r="A3" s="175"/>
      <c r="B3" s="491"/>
      <c r="C3" s="491"/>
      <c r="D3" s="491"/>
      <c r="E3" s="491"/>
      <c r="F3" s="491"/>
      <c r="G3" s="491"/>
      <c r="H3" s="491"/>
      <c r="I3" s="491"/>
      <c r="J3" s="491"/>
      <c r="K3" s="175"/>
    </row>
    <row r="4" spans="1:11" x14ac:dyDescent="0.25">
      <c r="A4" s="175"/>
      <c r="B4" s="491"/>
      <c r="C4" s="491"/>
      <c r="D4" s="491"/>
      <c r="E4" s="491"/>
      <c r="F4" s="491"/>
      <c r="G4" s="491"/>
      <c r="H4" s="491"/>
      <c r="I4" s="491"/>
      <c r="J4" s="491"/>
      <c r="K4" s="175"/>
    </row>
    <row r="5" spans="1:11" ht="3" customHeight="1" x14ac:dyDescent="0.25">
      <c r="A5" s="175"/>
      <c r="B5" s="63"/>
      <c r="C5" s="63"/>
      <c r="D5" s="63"/>
      <c r="E5" s="63"/>
      <c r="F5" s="63"/>
      <c r="G5" s="63"/>
      <c r="H5" s="63"/>
      <c r="I5" s="63"/>
      <c r="J5" s="63"/>
      <c r="K5" s="175"/>
    </row>
    <row r="6" spans="1:11" s="108" customFormat="1" ht="13.5" customHeight="1" x14ac:dyDescent="0.25">
      <c r="A6" s="148"/>
      <c r="B6" s="668" t="s">
        <v>279</v>
      </c>
      <c r="C6" s="668"/>
      <c r="D6" s="668"/>
      <c r="E6" s="668"/>
      <c r="F6" s="668"/>
      <c r="G6" s="668"/>
      <c r="H6" s="668"/>
      <c r="I6" s="668"/>
      <c r="J6" s="668"/>
      <c r="K6" s="148"/>
    </row>
    <row r="7" spans="1:11" ht="12.75" customHeight="1" x14ac:dyDescent="0.25">
      <c r="A7" s="175"/>
      <c r="B7" s="669" t="s">
        <v>242</v>
      </c>
      <c r="C7" s="670"/>
      <c r="D7" s="670"/>
      <c r="E7" s="670"/>
      <c r="F7" s="670"/>
      <c r="G7" s="527" t="s">
        <v>364</v>
      </c>
      <c r="H7" s="528"/>
      <c r="I7" s="528"/>
      <c r="J7" s="528"/>
      <c r="K7" s="175"/>
    </row>
    <row r="8" spans="1:11" ht="23.25" customHeight="1" x14ac:dyDescent="0.25">
      <c r="A8" s="175"/>
      <c r="B8" s="505" t="s">
        <v>221</v>
      </c>
      <c r="C8" s="413"/>
      <c r="D8" s="413"/>
      <c r="E8" s="413"/>
      <c r="F8" s="413"/>
      <c r="G8" s="671"/>
      <c r="H8" s="671"/>
      <c r="I8" s="671"/>
      <c r="J8" s="671"/>
      <c r="K8" s="175"/>
    </row>
    <row r="9" spans="1:11" ht="3.75" customHeight="1" thickBot="1" x14ac:dyDescent="0.3">
      <c r="A9" s="175"/>
      <c r="B9" s="212"/>
      <c r="C9" s="334"/>
      <c r="D9" s="334"/>
      <c r="E9" s="334"/>
      <c r="F9" s="334"/>
      <c r="G9" s="213"/>
      <c r="H9" s="179"/>
      <c r="I9" s="179"/>
      <c r="J9" s="336"/>
      <c r="K9" s="175"/>
    </row>
    <row r="10" spans="1:11" x14ac:dyDescent="0.25">
      <c r="A10" s="175"/>
      <c r="B10" s="492" t="s">
        <v>360</v>
      </c>
      <c r="C10" s="471"/>
      <c r="D10" s="471"/>
      <c r="E10" s="471"/>
      <c r="F10" s="493" t="s">
        <v>0</v>
      </c>
      <c r="G10" s="494"/>
      <c r="H10" s="495"/>
      <c r="I10" s="496"/>
      <c r="J10" s="497"/>
      <c r="K10" s="175"/>
    </row>
    <row r="11" spans="1:11" ht="13.5" customHeight="1" x14ac:dyDescent="0.25">
      <c r="A11" s="175"/>
      <c r="B11" s="508" t="s">
        <v>365</v>
      </c>
      <c r="C11" s="509"/>
      <c r="D11" s="509"/>
      <c r="E11" s="509"/>
      <c r="F11" s="509"/>
      <c r="G11" s="509"/>
      <c r="H11" s="509"/>
      <c r="I11" s="506"/>
      <c r="J11" s="507"/>
      <c r="K11" s="175"/>
    </row>
    <row r="12" spans="1:11" ht="13.5" customHeight="1" x14ac:dyDescent="0.25">
      <c r="A12" s="175"/>
      <c r="B12" s="511" t="s">
        <v>300</v>
      </c>
      <c r="C12" s="512"/>
      <c r="D12" s="512"/>
      <c r="E12" s="512"/>
      <c r="F12" s="512"/>
      <c r="G12" s="512"/>
      <c r="H12" s="513"/>
      <c r="I12" s="510"/>
      <c r="J12" s="507"/>
      <c r="K12" s="175"/>
    </row>
    <row r="13" spans="1:11" ht="15" customHeight="1" x14ac:dyDescent="0.25">
      <c r="A13" s="175"/>
      <c r="B13" s="514" t="s">
        <v>234</v>
      </c>
      <c r="C13" s="515"/>
      <c r="D13" s="516"/>
      <c r="E13" s="517"/>
      <c r="F13" s="517"/>
      <c r="G13" s="517"/>
      <c r="H13" s="517"/>
      <c r="I13" s="517"/>
      <c r="J13" s="518"/>
      <c r="K13" s="175"/>
    </row>
    <row r="14" spans="1:11" s="186" customFormat="1" ht="12.75" customHeight="1" x14ac:dyDescent="0.25">
      <c r="A14" s="313"/>
      <c r="B14" s="429" t="s">
        <v>338</v>
      </c>
      <c r="C14" s="397"/>
      <c r="D14" s="393"/>
      <c r="E14" s="519"/>
      <c r="F14" s="520"/>
      <c r="G14" s="225" t="s">
        <v>196</v>
      </c>
      <c r="H14" s="225"/>
      <c r="I14" s="393"/>
      <c r="J14" s="441"/>
      <c r="K14" s="176"/>
    </row>
    <row r="15" spans="1:11" ht="12.75" customHeight="1" x14ac:dyDescent="0.25">
      <c r="A15" s="175"/>
      <c r="B15" s="521" t="s">
        <v>195</v>
      </c>
      <c r="C15" s="522"/>
      <c r="D15" s="523"/>
      <c r="E15" s="524"/>
      <c r="F15" s="524"/>
      <c r="G15" s="525"/>
      <c r="H15" s="525"/>
      <c r="I15" s="525"/>
      <c r="J15" s="526"/>
      <c r="K15" s="175"/>
    </row>
    <row r="16" spans="1:11" s="187" customFormat="1" ht="13.5" customHeight="1" x14ac:dyDescent="0.25">
      <c r="A16" s="55"/>
      <c r="B16" s="429" t="s">
        <v>350</v>
      </c>
      <c r="C16" s="498"/>
      <c r="D16" s="498"/>
      <c r="E16" s="498"/>
      <c r="F16" s="711"/>
      <c r="G16" s="500"/>
      <c r="H16" s="500"/>
      <c r="I16" s="500"/>
      <c r="J16" s="501"/>
      <c r="K16" s="177"/>
    </row>
    <row r="17" spans="1:14" s="187" customFormat="1" ht="12.75" customHeight="1" x14ac:dyDescent="0.25">
      <c r="A17" s="55"/>
      <c r="B17" s="580" t="s">
        <v>326</v>
      </c>
      <c r="C17" s="581"/>
      <c r="D17" s="581"/>
      <c r="E17" s="581"/>
      <c r="F17" s="219"/>
      <c r="G17" s="183"/>
      <c r="H17" s="573" t="s">
        <v>329</v>
      </c>
      <c r="I17" s="574"/>
      <c r="J17" s="575"/>
      <c r="K17" s="235"/>
      <c r="L17" s="234"/>
    </row>
    <row r="18" spans="1:14" s="187" customFormat="1" ht="12.75" customHeight="1" thickBot="1" x14ac:dyDescent="0.3">
      <c r="A18" s="55"/>
      <c r="B18" s="348" t="s">
        <v>321</v>
      </c>
      <c r="C18" s="349"/>
      <c r="D18" s="349"/>
      <c r="E18" s="304"/>
      <c r="F18" s="230" t="s">
        <v>328</v>
      </c>
      <c r="G18" s="183"/>
      <c r="H18" s="183"/>
      <c r="I18" s="303"/>
      <c r="J18" s="232"/>
      <c r="K18" s="177"/>
    </row>
    <row r="19" spans="1:14" s="187" customFormat="1" ht="12.75" customHeight="1" thickBot="1" x14ac:dyDescent="0.3">
      <c r="A19" s="55"/>
      <c r="B19" s="572" t="s">
        <v>337</v>
      </c>
      <c r="C19" s="397"/>
      <c r="D19" s="397"/>
      <c r="E19" s="305">
        <f>SUM(E21:E26)</f>
        <v>0</v>
      </c>
      <c r="F19" s="349" t="s">
        <v>323</v>
      </c>
      <c r="G19" s="183"/>
      <c r="H19" s="183"/>
      <c r="I19" s="297"/>
      <c r="J19" s="341"/>
      <c r="K19" s="177"/>
    </row>
    <row r="20" spans="1:14" s="187" customFormat="1" ht="13.5" customHeight="1" x14ac:dyDescent="0.25">
      <c r="A20" s="55"/>
      <c r="B20" s="229" t="s">
        <v>322</v>
      </c>
      <c r="C20" s="183"/>
      <c r="D20" s="349"/>
      <c r="E20" s="361"/>
      <c r="F20" s="349" t="s">
        <v>324</v>
      </c>
      <c r="G20" s="183"/>
      <c r="H20" s="340"/>
      <c r="I20" s="298" t="e">
        <f>SUM(I19/E19)</f>
        <v>#DIV/0!</v>
      </c>
      <c r="J20" s="228"/>
      <c r="K20" s="350"/>
    </row>
    <row r="21" spans="1:14" s="187" customFormat="1" ht="13.5" customHeight="1" x14ac:dyDescent="0.25">
      <c r="A21" s="55"/>
      <c r="B21" s="348" t="s">
        <v>336</v>
      </c>
      <c r="C21" s="183"/>
      <c r="D21" s="340"/>
      <c r="E21" s="289"/>
      <c r="F21" s="349" t="s">
        <v>325</v>
      </c>
      <c r="G21" s="183"/>
      <c r="H21" s="230"/>
      <c r="I21" s="299"/>
      <c r="J21" s="228"/>
      <c r="K21" s="177"/>
    </row>
    <row r="22" spans="1:14" s="187" customFormat="1" ht="13.5" customHeight="1" x14ac:dyDescent="0.25">
      <c r="A22" s="55"/>
      <c r="B22" s="229" t="s">
        <v>335</v>
      </c>
      <c r="C22" s="183"/>
      <c r="D22" s="230"/>
      <c r="E22" s="290"/>
      <c r="F22" s="230" t="s">
        <v>330</v>
      </c>
      <c r="G22" s="183"/>
      <c r="H22" s="183"/>
      <c r="I22" s="290"/>
      <c r="J22" s="228"/>
      <c r="K22" s="177"/>
    </row>
    <row r="23" spans="1:14" s="187" customFormat="1" ht="13.5" customHeight="1" x14ac:dyDescent="0.25">
      <c r="A23" s="55"/>
      <c r="B23" s="229" t="s">
        <v>334</v>
      </c>
      <c r="C23" s="183"/>
      <c r="D23" s="349"/>
      <c r="E23" s="291"/>
      <c r="F23" s="230" t="s">
        <v>331</v>
      </c>
      <c r="G23" s="183"/>
      <c r="H23" s="183"/>
      <c r="I23" s="302"/>
      <c r="J23" s="232"/>
      <c r="K23" s="177"/>
      <c r="N23" s="109"/>
    </row>
    <row r="24" spans="1:14" s="186" customFormat="1" ht="13.5" customHeight="1" x14ac:dyDescent="0.25">
      <c r="A24" s="313"/>
      <c r="B24" s="229" t="s">
        <v>333</v>
      </c>
      <c r="C24" s="340"/>
      <c r="D24" s="340"/>
      <c r="E24" s="292"/>
      <c r="F24" s="230" t="s">
        <v>340</v>
      </c>
      <c r="G24" s="183"/>
      <c r="H24" s="349"/>
      <c r="I24" s="300"/>
      <c r="J24" s="341"/>
      <c r="K24" s="176"/>
    </row>
    <row r="25" spans="1:14" s="186" customFormat="1" ht="13.5" customHeight="1" x14ac:dyDescent="0.2">
      <c r="A25" s="313"/>
      <c r="B25" s="229" t="s">
        <v>332</v>
      </c>
      <c r="C25" s="340"/>
      <c r="D25" s="340"/>
      <c r="E25" s="293"/>
      <c r="F25" s="230" t="s">
        <v>327</v>
      </c>
      <c r="G25" s="230"/>
      <c r="H25" s="230"/>
      <c r="I25" s="291"/>
      <c r="J25" s="341"/>
      <c r="K25" s="176"/>
    </row>
    <row r="26" spans="1:14" s="186" customFormat="1" ht="13.5" customHeight="1" thickBot="1" x14ac:dyDescent="0.25">
      <c r="A26" s="313"/>
      <c r="B26" s="229" t="s">
        <v>342</v>
      </c>
      <c r="C26" s="340"/>
      <c r="D26" s="340"/>
      <c r="E26" s="294"/>
      <c r="F26" s="576" t="s">
        <v>339</v>
      </c>
      <c r="G26" s="397"/>
      <c r="H26" s="397"/>
      <c r="I26" s="300"/>
      <c r="J26" s="341"/>
      <c r="K26" s="176"/>
    </row>
    <row r="27" spans="1:14" s="186" customFormat="1" ht="13.5" customHeight="1" x14ac:dyDescent="0.25">
      <c r="A27" s="313"/>
      <c r="B27" s="227" t="s">
        <v>218</v>
      </c>
      <c r="C27" s="233"/>
      <c r="D27" s="231"/>
      <c r="E27" s="295"/>
      <c r="F27" s="577"/>
      <c r="G27" s="456"/>
      <c r="H27" s="456"/>
      <c r="I27" s="291"/>
      <c r="J27" s="226"/>
      <c r="K27" s="176"/>
    </row>
    <row r="28" spans="1:14" s="186" customFormat="1" ht="3.75" customHeight="1" x14ac:dyDescent="0.25">
      <c r="A28" s="313"/>
      <c r="B28" s="227"/>
      <c r="C28" s="233"/>
      <c r="D28" s="231"/>
      <c r="E28" s="225"/>
      <c r="F28" s="178"/>
      <c r="G28" s="178"/>
      <c r="H28" s="178"/>
      <c r="I28" s="231"/>
      <c r="J28" s="226"/>
      <c r="K28" s="176"/>
    </row>
    <row r="29" spans="1:14" ht="33" customHeight="1" x14ac:dyDescent="0.25">
      <c r="A29" s="175"/>
      <c r="B29" s="718" t="s">
        <v>361</v>
      </c>
      <c r="C29" s="719"/>
      <c r="D29" s="719"/>
      <c r="E29" s="719"/>
      <c r="F29" s="719"/>
      <c r="G29" s="719"/>
      <c r="H29" s="719"/>
      <c r="I29" s="719"/>
      <c r="J29" s="720"/>
      <c r="K29" s="175"/>
    </row>
    <row r="30" spans="1:14" ht="3" customHeight="1" thickBot="1" x14ac:dyDescent="0.3">
      <c r="A30" s="175"/>
      <c r="B30" s="334"/>
      <c r="C30" s="334"/>
      <c r="D30" s="334"/>
      <c r="E30" s="334"/>
      <c r="F30" s="334"/>
      <c r="G30" s="334"/>
      <c r="H30" s="334"/>
      <c r="I30" s="334"/>
      <c r="J30" s="334"/>
      <c r="K30" s="175"/>
    </row>
    <row r="31" spans="1:14" x14ac:dyDescent="0.25">
      <c r="A31" s="175"/>
      <c r="B31" s="596" t="s">
        <v>362</v>
      </c>
      <c r="C31" s="597"/>
      <c r="D31" s="598"/>
      <c r="E31" s="598"/>
      <c r="F31" s="598"/>
      <c r="G31" s="598"/>
      <c r="H31" s="598"/>
      <c r="I31" s="598"/>
      <c r="J31" s="599"/>
      <c r="K31" s="175"/>
    </row>
    <row r="32" spans="1:14" ht="13.5" customHeight="1" x14ac:dyDescent="0.25">
      <c r="A32" s="175"/>
      <c r="B32" s="600" t="s">
        <v>227</v>
      </c>
      <c r="C32" s="601"/>
      <c r="D32" s="712"/>
      <c r="E32" s="713"/>
      <c r="F32" s="713"/>
      <c r="G32" s="713"/>
      <c r="H32" s="713"/>
      <c r="I32" s="713"/>
      <c r="J32" s="714"/>
      <c r="K32" s="175"/>
    </row>
    <row r="33" spans="1:11" ht="13.5" customHeight="1" x14ac:dyDescent="0.25">
      <c r="A33" s="175"/>
      <c r="B33" s="5" t="s">
        <v>1</v>
      </c>
      <c r="C33" s="14"/>
      <c r="D33" s="715"/>
      <c r="E33" s="716"/>
      <c r="F33" s="716"/>
      <c r="G33" s="716"/>
      <c r="H33" s="716"/>
      <c r="I33" s="716"/>
      <c r="J33" s="717"/>
      <c r="K33" s="175"/>
    </row>
    <row r="34" spans="1:11" ht="12" customHeight="1" x14ac:dyDescent="0.25">
      <c r="A34" s="175"/>
      <c r="B34" s="538" t="s">
        <v>2</v>
      </c>
      <c r="C34" s="592"/>
      <c r="D34" s="179"/>
      <c r="E34" s="179"/>
      <c r="F34" s="179"/>
      <c r="G34" s="179"/>
      <c r="H34" s="179"/>
      <c r="I34" s="179"/>
      <c r="J34" s="65"/>
      <c r="K34" s="175"/>
    </row>
    <row r="35" spans="1:11" ht="10.5" customHeight="1" x14ac:dyDescent="0.25">
      <c r="A35" s="175"/>
      <c r="B35" s="593" t="s">
        <v>204</v>
      </c>
      <c r="C35" s="540"/>
      <c r="D35" s="540"/>
      <c r="E35" s="540"/>
      <c r="F35" s="540"/>
      <c r="G35" s="540" t="s">
        <v>3</v>
      </c>
      <c r="H35" s="540"/>
      <c r="I35" s="540"/>
      <c r="J35" s="594"/>
      <c r="K35" s="175"/>
    </row>
    <row r="36" spans="1:11" s="110" customFormat="1" ht="12" customHeight="1" x14ac:dyDescent="0.25">
      <c r="A36" s="52"/>
      <c r="B36" s="6" t="s">
        <v>188</v>
      </c>
      <c r="C36" s="393"/>
      <c r="D36" s="705"/>
      <c r="E36" s="706"/>
      <c r="F36" s="334"/>
      <c r="G36" s="7" t="s">
        <v>189</v>
      </c>
      <c r="H36" s="707"/>
      <c r="I36" s="708"/>
      <c r="J36" s="709"/>
      <c r="K36" s="52"/>
    </row>
    <row r="37" spans="1:11" ht="13.5" customHeight="1" x14ac:dyDescent="0.25">
      <c r="A37" s="175"/>
      <c r="B37" s="335" t="s">
        <v>4</v>
      </c>
      <c r="C37" s="585"/>
      <c r="D37" s="395"/>
      <c r="E37" s="220"/>
      <c r="F37" s="334"/>
      <c r="G37" s="334"/>
      <c r="H37" s="334"/>
      <c r="I37" s="334"/>
      <c r="J37" s="336"/>
      <c r="K37" s="175"/>
    </row>
    <row r="38" spans="1:11" ht="13.5" customHeight="1" x14ac:dyDescent="0.25">
      <c r="A38" s="175"/>
      <c r="B38" s="396" t="s">
        <v>207</v>
      </c>
      <c r="C38" s="424"/>
      <c r="D38" s="424"/>
      <c r="E38" s="424"/>
      <c r="F38" s="433"/>
      <c r="G38" s="434"/>
      <c r="H38" s="434"/>
      <c r="I38" s="434"/>
      <c r="J38" s="435"/>
      <c r="K38" s="175"/>
    </row>
    <row r="39" spans="1:11" ht="12" customHeight="1" x14ac:dyDescent="0.25">
      <c r="A39" s="175"/>
      <c r="B39" s="396" t="s">
        <v>282</v>
      </c>
      <c r="C39" s="424"/>
      <c r="D39" s="424"/>
      <c r="E39" s="424"/>
      <c r="F39" s="424"/>
      <c r="G39" s="424"/>
      <c r="H39" s="424"/>
      <c r="I39" s="424"/>
      <c r="J39" s="590"/>
      <c r="K39" s="175"/>
    </row>
    <row r="40" spans="1:11" ht="13.5" customHeight="1" x14ac:dyDescent="0.25">
      <c r="A40" s="175"/>
      <c r="B40" s="591"/>
      <c r="C40" s="450"/>
      <c r="D40" s="450"/>
      <c r="E40" s="450"/>
      <c r="F40" s="450"/>
      <c r="G40" s="450"/>
      <c r="H40" s="450"/>
      <c r="I40" s="450"/>
      <c r="J40" s="451"/>
      <c r="K40" s="175"/>
    </row>
    <row r="41" spans="1:11" ht="13.5" customHeight="1" x14ac:dyDescent="0.25">
      <c r="A41" s="175"/>
      <c r="B41" s="8" t="s">
        <v>5</v>
      </c>
      <c r="C41" s="579"/>
      <c r="D41" s="450"/>
      <c r="E41" s="586"/>
      <c r="F41" s="10" t="s">
        <v>6</v>
      </c>
      <c r="G41" s="587"/>
      <c r="H41" s="588"/>
      <c r="I41" s="588"/>
      <c r="J41" s="589"/>
      <c r="K41" s="175"/>
    </row>
    <row r="42" spans="1:11" ht="13.5" customHeight="1" x14ac:dyDescent="0.25">
      <c r="A42" s="175"/>
      <c r="B42" s="616" t="s">
        <v>359</v>
      </c>
      <c r="C42" s="397"/>
      <c r="D42" s="397"/>
      <c r="E42" s="397"/>
      <c r="F42" s="710"/>
      <c r="G42" s="395"/>
      <c r="H42" s="395"/>
      <c r="I42" s="395"/>
      <c r="J42" s="441"/>
      <c r="K42" s="175"/>
    </row>
    <row r="43" spans="1:11" ht="5.25" customHeight="1" x14ac:dyDescent="0.25">
      <c r="A43" s="175"/>
      <c r="B43" s="610"/>
      <c r="C43" s="422"/>
      <c r="D43" s="422"/>
      <c r="E43" s="422"/>
      <c r="F43" s="422"/>
      <c r="G43" s="422"/>
      <c r="H43" s="422"/>
      <c r="I43" s="422"/>
      <c r="J43" s="443"/>
      <c r="K43" s="175"/>
    </row>
    <row r="44" spans="1:11" ht="13.5" customHeight="1" x14ac:dyDescent="0.25">
      <c r="A44" s="175"/>
      <c r="B44" s="439" t="s">
        <v>7</v>
      </c>
      <c r="C44" s="397"/>
      <c r="D44" s="397"/>
      <c r="E44" s="397"/>
      <c r="F44" s="393"/>
      <c r="G44" s="450"/>
      <c r="H44" s="450"/>
      <c r="I44" s="450"/>
      <c r="J44" s="451"/>
      <c r="K44" s="175"/>
    </row>
    <row r="45" spans="1:11" ht="13.5" customHeight="1" x14ac:dyDescent="0.25">
      <c r="A45" s="175"/>
      <c r="B45" s="439" t="s">
        <v>8</v>
      </c>
      <c r="C45" s="462"/>
      <c r="D45" s="462"/>
      <c r="E45" s="462"/>
      <c r="F45" s="579"/>
      <c r="G45" s="395"/>
      <c r="H45" s="395"/>
      <c r="I45" s="395"/>
      <c r="J45" s="441"/>
      <c r="K45" s="175"/>
    </row>
    <row r="46" spans="1:11" ht="13.5" customHeight="1" x14ac:dyDescent="0.25">
      <c r="A46" s="175"/>
      <c r="B46" s="352" t="s">
        <v>9</v>
      </c>
      <c r="C46" s="578"/>
      <c r="D46" s="453"/>
      <c r="E46" s="454"/>
      <c r="F46" s="237" t="s">
        <v>10</v>
      </c>
      <c r="G46" s="433"/>
      <c r="H46" s="453"/>
      <c r="I46" s="453"/>
      <c r="J46" s="507"/>
      <c r="K46" s="175"/>
    </row>
    <row r="47" spans="1:11" ht="3" customHeight="1" x14ac:dyDescent="0.25">
      <c r="A47" s="175"/>
      <c r="B47" s="5"/>
      <c r="C47" s="340"/>
      <c r="D47" s="340"/>
      <c r="E47" s="340"/>
      <c r="F47" s="340"/>
      <c r="G47" s="340"/>
      <c r="H47" s="340"/>
      <c r="I47" s="340"/>
      <c r="J47" s="341"/>
      <c r="K47" s="175"/>
    </row>
    <row r="48" spans="1:11" ht="13.5" customHeight="1" x14ac:dyDescent="0.25">
      <c r="A48" s="175"/>
      <c r="B48" s="439" t="s">
        <v>228</v>
      </c>
      <c r="C48" s="397"/>
      <c r="D48" s="397"/>
      <c r="E48" s="397"/>
      <c r="F48" s="393"/>
      <c r="G48" s="450"/>
      <c r="H48" s="450"/>
      <c r="I48" s="450"/>
      <c r="J48" s="451"/>
      <c r="K48" s="175"/>
    </row>
    <row r="49" spans="1:25" ht="13.5" customHeight="1" x14ac:dyDescent="0.25">
      <c r="A49" s="175"/>
      <c r="B49" s="352" t="s">
        <v>235</v>
      </c>
      <c r="C49" s="440"/>
      <c r="D49" s="395"/>
      <c r="E49" s="457"/>
      <c r="F49" s="345" t="s">
        <v>10</v>
      </c>
      <c r="G49" s="440"/>
      <c r="H49" s="395"/>
      <c r="I49" s="395"/>
      <c r="J49" s="441"/>
      <c r="K49" s="175"/>
    </row>
    <row r="50" spans="1:25" ht="2.25" customHeight="1" x14ac:dyDescent="0.25">
      <c r="A50" s="175"/>
      <c r="B50" s="442"/>
      <c r="C50" s="422"/>
      <c r="D50" s="422"/>
      <c r="E50" s="422"/>
      <c r="F50" s="422"/>
      <c r="G50" s="422"/>
      <c r="H50" s="422"/>
      <c r="I50" s="422"/>
      <c r="J50" s="443"/>
      <c r="K50" s="175"/>
    </row>
    <row r="51" spans="1:25" s="111" customFormat="1" ht="14.25" customHeight="1" x14ac:dyDescent="0.2">
      <c r="A51" s="52"/>
      <c r="B51" s="615" t="s">
        <v>241</v>
      </c>
      <c r="C51" s="445"/>
      <c r="D51" s="445"/>
      <c r="E51" s="445"/>
      <c r="F51" s="445"/>
      <c r="G51" s="445"/>
      <c r="H51" s="445"/>
      <c r="I51" s="445"/>
      <c r="J51" s="446"/>
      <c r="K51" s="52"/>
    </row>
    <row r="52" spans="1:25" s="112" customFormat="1" ht="21.75" customHeight="1" x14ac:dyDescent="0.2">
      <c r="A52" s="53"/>
      <c r="B52" s="8" t="s">
        <v>11</v>
      </c>
      <c r="C52" s="356" t="s">
        <v>12</v>
      </c>
      <c r="D52" s="356" t="s">
        <v>13</v>
      </c>
      <c r="E52" s="356" t="s">
        <v>14</v>
      </c>
      <c r="F52" s="356" t="s">
        <v>15</v>
      </c>
      <c r="G52" s="12" t="s">
        <v>16</v>
      </c>
      <c r="H52" s="356" t="s">
        <v>17</v>
      </c>
      <c r="I52" s="356" t="s">
        <v>18</v>
      </c>
      <c r="J52" s="341" t="s">
        <v>19</v>
      </c>
      <c r="K52" s="53"/>
    </row>
    <row r="53" spans="1:25" s="112" customFormat="1" ht="12" customHeight="1" x14ac:dyDescent="0.2">
      <c r="A53" s="53"/>
      <c r="B53" s="13">
        <v>2020</v>
      </c>
      <c r="C53" s="147"/>
      <c r="D53" s="147"/>
      <c r="E53" s="147"/>
      <c r="F53" s="147"/>
      <c r="G53" s="147"/>
      <c r="H53" s="147"/>
      <c r="I53" s="147"/>
      <c r="J53" s="66">
        <f>SUM(C53:I53)</f>
        <v>0</v>
      </c>
      <c r="K53" s="53"/>
    </row>
    <row r="54" spans="1:25" s="112" customFormat="1" ht="11.25" customHeight="1" x14ac:dyDescent="0.2">
      <c r="A54" s="53"/>
      <c r="B54" s="13">
        <v>2021</v>
      </c>
      <c r="C54" s="147"/>
      <c r="D54" s="147"/>
      <c r="E54" s="147"/>
      <c r="F54" s="147"/>
      <c r="G54" s="147"/>
      <c r="H54" s="147"/>
      <c r="I54" s="147"/>
      <c r="J54" s="66">
        <f>SUM(C54:I54)</f>
        <v>0</v>
      </c>
      <c r="K54" s="53"/>
    </row>
    <row r="55" spans="1:25" s="112" customFormat="1" ht="3" customHeight="1" x14ac:dyDescent="0.2">
      <c r="A55" s="53"/>
      <c r="B55" s="13"/>
      <c r="C55" s="389"/>
      <c r="D55" s="389"/>
      <c r="E55" s="389"/>
      <c r="F55" s="389"/>
      <c r="G55" s="389"/>
      <c r="H55" s="389"/>
      <c r="I55" s="389"/>
      <c r="J55" s="66"/>
      <c r="K55" s="53"/>
    </row>
    <row r="56" spans="1:25" s="112" customFormat="1" ht="3.75" customHeight="1" thickBot="1" x14ac:dyDescent="0.25">
      <c r="A56" s="53"/>
      <c r="B56" s="13"/>
      <c r="C56" s="321"/>
      <c r="D56" s="321"/>
      <c r="E56" s="321"/>
      <c r="F56" s="321"/>
      <c r="G56" s="321"/>
      <c r="H56" s="321"/>
      <c r="I56" s="321"/>
      <c r="J56" s="66"/>
      <c r="K56" s="53"/>
    </row>
    <row r="57" spans="1:25" ht="14.25" customHeight="1" x14ac:dyDescent="0.25">
      <c r="A57" s="175"/>
      <c r="B57" s="620" t="s">
        <v>383</v>
      </c>
      <c r="C57" s="621"/>
      <c r="D57" s="621"/>
      <c r="E57" s="621"/>
      <c r="F57" s="621"/>
      <c r="G57" s="280"/>
      <c r="H57" s="570"/>
      <c r="I57" s="703"/>
      <c r="J57" s="281" t="s">
        <v>341</v>
      </c>
      <c r="K57" s="175"/>
    </row>
    <row r="58" spans="1:25" s="112" customFormat="1" ht="3" customHeight="1" x14ac:dyDescent="0.2">
      <c r="A58" s="53"/>
      <c r="B58" s="13"/>
      <c r="C58" s="321"/>
      <c r="D58" s="321"/>
      <c r="E58" s="321"/>
      <c r="F58" s="321"/>
      <c r="G58" s="321"/>
      <c r="H58" s="321"/>
      <c r="I58" s="321"/>
      <c r="J58" s="66"/>
      <c r="K58" s="53"/>
    </row>
    <row r="59" spans="1:25" x14ac:dyDescent="0.25">
      <c r="A59" s="175"/>
      <c r="B59" s="552" t="s">
        <v>239</v>
      </c>
      <c r="C59" s="422"/>
      <c r="D59" s="422"/>
      <c r="E59" s="422"/>
      <c r="F59" s="557" t="e">
        <f>SUM(H57/H101)</f>
        <v>#DIV/0!</v>
      </c>
      <c r="G59" s="558"/>
      <c r="H59" s="217"/>
      <c r="I59" s="192"/>
      <c r="J59" s="193"/>
      <c r="K59" s="120"/>
      <c r="L59" s="118"/>
      <c r="M59" s="121"/>
    </row>
    <row r="60" spans="1:25" ht="3" customHeight="1" x14ac:dyDescent="0.25">
      <c r="A60" s="175"/>
      <c r="B60" s="344"/>
      <c r="C60" s="334"/>
      <c r="D60" s="334"/>
      <c r="E60" s="334"/>
      <c r="F60" s="306"/>
      <c r="G60" s="312"/>
      <c r="H60" s="217"/>
      <c r="I60" s="192"/>
      <c r="J60" s="193"/>
      <c r="K60" s="120"/>
      <c r="L60" s="118"/>
      <c r="M60" s="121"/>
    </row>
    <row r="61" spans="1:25" ht="15" customHeight="1" x14ac:dyDescent="0.25">
      <c r="A61" s="175"/>
      <c r="B61" s="636" t="s">
        <v>374</v>
      </c>
      <c r="C61" s="637"/>
      <c r="D61" s="637"/>
      <c r="E61" s="637"/>
      <c r="F61" s="638"/>
      <c r="G61" s="308" t="s">
        <v>222</v>
      </c>
      <c r="H61" s="639" t="s">
        <v>375</v>
      </c>
      <c r="I61" s="640"/>
      <c r="J61" s="641"/>
      <c r="K61" s="311"/>
      <c r="L61" s="310"/>
      <c r="M61" s="310"/>
      <c r="N61" s="310"/>
      <c r="O61" s="310"/>
      <c r="P61" s="309"/>
      <c r="Q61" s="310"/>
      <c r="R61" s="310"/>
      <c r="S61" s="310"/>
      <c r="T61" s="310"/>
      <c r="U61" s="310"/>
      <c r="V61" s="310"/>
      <c r="W61" s="310"/>
      <c r="X61" s="310"/>
      <c r="Y61" s="310"/>
    </row>
    <row r="62" spans="1:25" ht="7.5" customHeight="1" x14ac:dyDescent="0.25">
      <c r="A62" s="175"/>
      <c r="B62" s="319"/>
      <c r="C62" s="325"/>
      <c r="D62" s="325"/>
      <c r="E62" s="325"/>
      <c r="F62" s="325"/>
      <c r="G62" s="364"/>
      <c r="H62" s="320"/>
      <c r="I62" s="320"/>
      <c r="J62" s="326"/>
      <c r="K62" s="311"/>
      <c r="L62" s="310"/>
      <c r="M62" s="310"/>
      <c r="N62" s="310"/>
      <c r="O62" s="310"/>
      <c r="P62" s="309"/>
      <c r="Q62" s="310"/>
      <c r="R62" s="310"/>
      <c r="S62" s="310"/>
      <c r="T62" s="310"/>
      <c r="U62" s="310"/>
      <c r="V62" s="310"/>
      <c r="W62" s="310"/>
      <c r="X62" s="310"/>
      <c r="Y62" s="310"/>
    </row>
    <row r="63" spans="1:25" ht="3" customHeight="1" x14ac:dyDescent="0.25">
      <c r="A63" s="175"/>
      <c r="B63" s="319"/>
      <c r="C63" s="325"/>
      <c r="D63" s="325"/>
      <c r="E63" s="325"/>
      <c r="F63" s="325"/>
      <c r="G63" s="364"/>
      <c r="H63" s="320"/>
      <c r="I63" s="320"/>
      <c r="J63" s="326"/>
      <c r="K63" s="311"/>
      <c r="L63" s="310"/>
      <c r="M63" s="310"/>
      <c r="N63" s="310"/>
      <c r="O63" s="310"/>
      <c r="P63" s="309"/>
      <c r="Q63" s="310"/>
      <c r="R63" s="310"/>
      <c r="S63" s="310"/>
      <c r="T63" s="310"/>
      <c r="U63" s="310"/>
      <c r="V63" s="310"/>
      <c r="W63" s="310"/>
      <c r="X63" s="310"/>
      <c r="Y63" s="310"/>
    </row>
    <row r="64" spans="1:25" s="112" customFormat="1" ht="8.25" customHeight="1" x14ac:dyDescent="0.2">
      <c r="A64" s="53"/>
      <c r="B64" s="13"/>
      <c r="C64" s="321"/>
      <c r="D64" s="321"/>
      <c r="E64" s="321"/>
      <c r="F64" s="321"/>
      <c r="G64" s="321"/>
      <c r="H64" s="321"/>
      <c r="I64" s="321"/>
      <c r="J64" s="66"/>
      <c r="K64" s="53"/>
    </row>
    <row r="65" spans="1:11" s="112" customFormat="1" ht="13.5" customHeight="1" x14ac:dyDescent="0.2">
      <c r="A65" s="53"/>
      <c r="B65" s="444" t="s">
        <v>20</v>
      </c>
      <c r="C65" s="445"/>
      <c r="D65" s="445"/>
      <c r="E65" s="445"/>
      <c r="F65" s="445"/>
      <c r="G65" s="445"/>
      <c r="H65" s="445"/>
      <c r="I65" s="445"/>
      <c r="J65" s="446"/>
      <c r="K65" s="53"/>
    </row>
    <row r="66" spans="1:11" s="112" customFormat="1" ht="11.25" customHeight="1" x14ac:dyDescent="0.2">
      <c r="A66" s="53"/>
      <c r="B66" s="447"/>
      <c r="C66" s="448"/>
      <c r="D66" s="448"/>
      <c r="E66" s="448"/>
      <c r="F66" s="448"/>
      <c r="G66" s="448"/>
      <c r="H66" s="448"/>
      <c r="I66" s="448"/>
      <c r="J66" s="449"/>
      <c r="K66" s="53"/>
    </row>
    <row r="67" spans="1:11" s="112" customFormat="1" ht="11.25" customHeight="1" x14ac:dyDescent="0.25">
      <c r="A67" s="53"/>
      <c r="B67" s="447"/>
      <c r="C67" s="466"/>
      <c r="D67" s="466"/>
      <c r="E67" s="466"/>
      <c r="F67" s="466"/>
      <c r="G67" s="466"/>
      <c r="H67" s="466"/>
      <c r="I67" s="466"/>
      <c r="J67" s="467"/>
      <c r="K67" s="53"/>
    </row>
    <row r="68" spans="1:11" s="112" customFormat="1" ht="12.75" customHeight="1" x14ac:dyDescent="0.25">
      <c r="A68" s="53"/>
      <c r="B68" s="468"/>
      <c r="C68" s="395"/>
      <c r="D68" s="395"/>
      <c r="E68" s="395"/>
      <c r="F68" s="395"/>
      <c r="G68" s="395"/>
      <c r="H68" s="395"/>
      <c r="I68" s="395"/>
      <c r="J68" s="441"/>
      <c r="K68" s="53"/>
    </row>
    <row r="69" spans="1:11" ht="7.5" customHeight="1" x14ac:dyDescent="0.25">
      <c r="A69" s="175"/>
      <c r="B69" s="205"/>
      <c r="C69" s="205"/>
      <c r="D69" s="205"/>
      <c r="E69" s="205"/>
      <c r="F69" s="205"/>
      <c r="G69" s="205"/>
      <c r="H69" s="205"/>
      <c r="I69" s="205"/>
      <c r="J69" s="205"/>
      <c r="K69" s="175"/>
    </row>
    <row r="70" spans="1:11" ht="5.25" customHeight="1" thickBot="1" x14ac:dyDescent="0.3">
      <c r="A70" s="175"/>
      <c r="B70" s="142"/>
      <c r="C70" s="152"/>
      <c r="D70" s="152"/>
      <c r="E70" s="152"/>
      <c r="F70" s="152"/>
      <c r="G70" s="152"/>
      <c r="H70" s="152"/>
      <c r="I70" s="152"/>
      <c r="J70" s="152"/>
      <c r="K70" s="175"/>
    </row>
    <row r="71" spans="1:11" ht="15.75" customHeight="1" x14ac:dyDescent="0.25">
      <c r="A71" s="175"/>
      <c r="B71" s="469" t="s">
        <v>369</v>
      </c>
      <c r="C71" s="660"/>
      <c r="D71" s="660"/>
      <c r="E71" s="660"/>
      <c r="F71" s="660"/>
      <c r="G71" s="190"/>
      <c r="H71" s="347"/>
      <c r="I71" s="347"/>
      <c r="J71" s="189"/>
      <c r="K71" s="175"/>
    </row>
    <row r="72" spans="1:11" ht="12.75" customHeight="1" x14ac:dyDescent="0.25">
      <c r="A72" s="175"/>
      <c r="B72" s="472" t="s">
        <v>208</v>
      </c>
      <c r="C72" s="661"/>
      <c r="D72" s="661"/>
      <c r="E72" s="661"/>
      <c r="F72" s="661"/>
      <c r="G72" s="56"/>
      <c r="H72" s="354"/>
      <c r="I72" s="354"/>
      <c r="J72" s="150"/>
      <c r="K72" s="175"/>
    </row>
    <row r="73" spans="1:11" ht="15" customHeight="1" x14ac:dyDescent="0.25">
      <c r="A73" s="175"/>
      <c r="B73" s="694" t="s">
        <v>242</v>
      </c>
      <c r="C73" s="695"/>
      <c r="D73" s="695"/>
      <c r="E73" s="695"/>
      <c r="F73" s="696"/>
      <c r="G73" s="691" t="s">
        <v>243</v>
      </c>
      <c r="H73" s="692"/>
      <c r="I73" s="693"/>
      <c r="J73" s="336"/>
      <c r="K73" s="175"/>
    </row>
    <row r="74" spans="1:11" s="114" customFormat="1" ht="23.25" customHeight="1" x14ac:dyDescent="0.2">
      <c r="A74" s="54"/>
      <c r="B74" s="655"/>
      <c r="C74" s="656"/>
      <c r="D74" s="656"/>
      <c r="E74" s="656"/>
      <c r="F74" s="657"/>
      <c r="G74" s="153" t="s">
        <v>236</v>
      </c>
      <c r="H74" s="153" t="s">
        <v>219</v>
      </c>
      <c r="I74" s="153" t="s">
        <v>220</v>
      </c>
      <c r="J74" s="113"/>
      <c r="K74" s="54"/>
    </row>
    <row r="75" spans="1:11" ht="13.5" customHeight="1" x14ac:dyDescent="0.25">
      <c r="A75" s="175"/>
      <c r="B75" s="687" t="s">
        <v>226</v>
      </c>
      <c r="C75" s="484"/>
      <c r="D75" s="484"/>
      <c r="E75" s="484"/>
      <c r="F75" s="485"/>
      <c r="G75" s="15"/>
      <c r="H75" s="384"/>
      <c r="I75" s="158" t="s">
        <v>222</v>
      </c>
      <c r="J75" s="188"/>
      <c r="K75" s="175"/>
    </row>
    <row r="76" spans="1:11" ht="13.5" customHeight="1" x14ac:dyDescent="0.25">
      <c r="A76" s="175"/>
      <c r="B76" s="486" t="s">
        <v>205</v>
      </c>
      <c r="C76" s="487"/>
      <c r="D76" s="487"/>
      <c r="E76" s="487"/>
      <c r="F76" s="686"/>
      <c r="G76" s="15"/>
      <c r="H76" s="384"/>
      <c r="I76" s="158" t="s">
        <v>222</v>
      </c>
      <c r="J76" s="188"/>
      <c r="K76" s="175"/>
    </row>
    <row r="77" spans="1:11" ht="13.5" customHeight="1" x14ac:dyDescent="0.25">
      <c r="A77" s="175"/>
      <c r="B77" s="459" t="s">
        <v>313</v>
      </c>
      <c r="C77" s="530"/>
      <c r="D77" s="530"/>
      <c r="E77" s="530"/>
      <c r="F77" s="675"/>
      <c r="G77" s="15"/>
      <c r="H77" s="384"/>
      <c r="I77" s="158" t="s">
        <v>222</v>
      </c>
      <c r="J77" s="188"/>
      <c r="K77" s="175"/>
    </row>
    <row r="78" spans="1:11" ht="13.5" customHeight="1" x14ac:dyDescent="0.25">
      <c r="A78" s="175"/>
      <c r="B78" s="488" t="s">
        <v>206</v>
      </c>
      <c r="C78" s="673"/>
      <c r="D78" s="673"/>
      <c r="E78" s="673"/>
      <c r="F78" s="674"/>
      <c r="G78" s="15"/>
      <c r="H78" s="384"/>
      <c r="I78" s="16" t="s">
        <v>222</v>
      </c>
      <c r="J78" s="188"/>
      <c r="K78" s="175"/>
    </row>
    <row r="79" spans="1:11" ht="13.5" customHeight="1" x14ac:dyDescent="0.25">
      <c r="A79" s="175"/>
      <c r="B79" s="463" t="s">
        <v>303</v>
      </c>
      <c r="C79" s="672"/>
      <c r="D79" s="672"/>
      <c r="E79" s="672"/>
      <c r="F79" s="672"/>
      <c r="G79" s="464"/>
      <c r="H79" s="465"/>
      <c r="I79" s="465"/>
      <c r="J79" s="336"/>
      <c r="K79" s="175"/>
    </row>
    <row r="80" spans="1:11" ht="13.5" customHeight="1" x14ac:dyDescent="0.25">
      <c r="A80" s="175"/>
      <c r="B80" s="622"/>
      <c r="C80" s="623"/>
      <c r="D80" s="623"/>
      <c r="E80" s="623"/>
      <c r="F80" s="624"/>
      <c r="G80" s="15"/>
      <c r="H80" s="384"/>
      <c r="I80" s="158" t="s">
        <v>222</v>
      </c>
      <c r="J80" s="188"/>
      <c r="K80" s="175"/>
    </row>
    <row r="81" spans="1:11" ht="13.5" customHeight="1" x14ac:dyDescent="0.25">
      <c r="A81" s="175"/>
      <c r="B81" s="622"/>
      <c r="C81" s="623"/>
      <c r="D81" s="623"/>
      <c r="E81" s="623"/>
      <c r="F81" s="624"/>
      <c r="G81" s="15"/>
      <c r="H81" s="384"/>
      <c r="I81" s="158"/>
      <c r="J81" s="188"/>
      <c r="K81" s="175"/>
    </row>
    <row r="82" spans="1:11" ht="13.5" customHeight="1" x14ac:dyDescent="0.25">
      <c r="A82" s="175"/>
      <c r="B82" s="622"/>
      <c r="C82" s="623"/>
      <c r="D82" s="623"/>
      <c r="E82" s="623"/>
      <c r="F82" s="624"/>
      <c r="G82" s="15"/>
      <c r="H82" s="384"/>
      <c r="I82" s="158" t="s">
        <v>222</v>
      </c>
      <c r="J82" s="188"/>
      <c r="K82" s="175"/>
    </row>
    <row r="83" spans="1:11" ht="13.5" customHeight="1" x14ac:dyDescent="0.25">
      <c r="A83" s="175"/>
      <c r="B83" s="627" t="s">
        <v>21</v>
      </c>
      <c r="C83" s="628"/>
      <c r="D83" s="628"/>
      <c r="E83" s="628"/>
      <c r="F83" s="704"/>
      <c r="G83" s="170">
        <f>SUM(G75:G82)</f>
        <v>0</v>
      </c>
      <c r="H83" s="171">
        <f>SUM(H75:H82)</f>
        <v>0</v>
      </c>
      <c r="I83" s="158" t="s">
        <v>222</v>
      </c>
      <c r="J83" s="188"/>
      <c r="K83" s="175"/>
    </row>
    <row r="84" spans="1:11" ht="13.5" customHeight="1" x14ac:dyDescent="0.25">
      <c r="A84" s="175"/>
      <c r="B84" s="629" t="s">
        <v>248</v>
      </c>
      <c r="C84" s="630"/>
      <c r="D84" s="630"/>
      <c r="E84" s="630"/>
      <c r="F84" s="630"/>
      <c r="G84" s="170">
        <f>SUM(G83-G75-G78)</f>
        <v>0</v>
      </c>
      <c r="H84" s="171">
        <f>SUM(H83-H75-H78)</f>
        <v>0</v>
      </c>
      <c r="I84" s="158" t="s">
        <v>222</v>
      </c>
      <c r="J84" s="201"/>
      <c r="K84" s="175"/>
    </row>
    <row r="85" spans="1:11" ht="8.25" customHeight="1" x14ac:dyDescent="0.25">
      <c r="A85" s="175"/>
      <c r="B85" s="342"/>
      <c r="C85" s="343"/>
      <c r="D85" s="343"/>
      <c r="E85" s="343"/>
      <c r="F85" s="343"/>
      <c r="G85" s="64"/>
      <c r="H85" s="346"/>
      <c r="I85" s="135"/>
      <c r="J85" s="188"/>
      <c r="K85" s="175"/>
    </row>
    <row r="86" spans="1:11" ht="13.5" customHeight="1" x14ac:dyDescent="0.25">
      <c r="A86" s="175"/>
      <c r="B86" s="633" t="s">
        <v>209</v>
      </c>
      <c r="C86" s="690"/>
      <c r="D86" s="690"/>
      <c r="E86" s="690"/>
      <c r="F86" s="690"/>
      <c r="G86" s="652" t="s">
        <v>243</v>
      </c>
      <c r="H86" s="653"/>
      <c r="I86" s="654"/>
      <c r="J86" s="146"/>
      <c r="K86" s="175"/>
    </row>
    <row r="87" spans="1:11" s="114" customFormat="1" ht="23.25" customHeight="1" x14ac:dyDescent="0.2">
      <c r="A87" s="54"/>
      <c r="B87" s="655"/>
      <c r="C87" s="656"/>
      <c r="D87" s="656"/>
      <c r="E87" s="656"/>
      <c r="F87" s="657"/>
      <c r="G87" s="153" t="s">
        <v>236</v>
      </c>
      <c r="H87" s="153" t="s">
        <v>247</v>
      </c>
      <c r="I87" s="153" t="s">
        <v>220</v>
      </c>
      <c r="J87" s="113"/>
      <c r="K87" s="54"/>
    </row>
    <row r="88" spans="1:11" ht="28.5" customHeight="1" x14ac:dyDescent="0.25">
      <c r="A88" s="175"/>
      <c r="B88" s="699" t="s">
        <v>290</v>
      </c>
      <c r="C88" s="700"/>
      <c r="D88" s="700"/>
      <c r="E88" s="700"/>
      <c r="F88" s="701"/>
      <c r="G88" s="147"/>
      <c r="H88" s="385"/>
      <c r="I88" s="385"/>
      <c r="J88" s="188"/>
      <c r="K88" s="175"/>
    </row>
    <row r="89" spans="1:11" ht="13.5" customHeight="1" x14ac:dyDescent="0.25">
      <c r="A89" s="175"/>
      <c r="B89" s="396" t="s">
        <v>314</v>
      </c>
      <c r="C89" s="424"/>
      <c r="D89" s="424"/>
      <c r="E89" s="424"/>
      <c r="F89" s="556"/>
      <c r="G89" s="147"/>
      <c r="H89" s="385"/>
      <c r="I89" s="385"/>
      <c r="J89" s="188"/>
      <c r="K89" s="175"/>
    </row>
    <row r="90" spans="1:11" ht="13.5" customHeight="1" x14ac:dyDescent="0.25">
      <c r="A90" s="175"/>
      <c r="B90" s="396" t="s">
        <v>315</v>
      </c>
      <c r="C90" s="424"/>
      <c r="D90" s="424"/>
      <c r="E90" s="424"/>
      <c r="F90" s="556"/>
      <c r="G90" s="147"/>
      <c r="H90" s="385"/>
      <c r="I90" s="385"/>
      <c r="J90" s="188"/>
      <c r="K90" s="175"/>
    </row>
    <row r="91" spans="1:11" ht="25.5" customHeight="1" x14ac:dyDescent="0.25">
      <c r="A91" s="175"/>
      <c r="B91" s="423" t="s">
        <v>316</v>
      </c>
      <c r="C91" s="697"/>
      <c r="D91" s="697"/>
      <c r="E91" s="697"/>
      <c r="F91" s="698"/>
      <c r="G91" s="147"/>
      <c r="H91" s="385"/>
      <c r="I91" s="385"/>
      <c r="J91" s="188"/>
      <c r="K91" s="175"/>
    </row>
    <row r="92" spans="1:11" ht="13.5" customHeight="1" x14ac:dyDescent="0.25">
      <c r="A92" s="175"/>
      <c r="B92" s="396" t="s">
        <v>197</v>
      </c>
      <c r="C92" s="424"/>
      <c r="D92" s="424"/>
      <c r="E92" s="424"/>
      <c r="F92" s="556"/>
      <c r="G92" s="147"/>
      <c r="H92" s="385"/>
      <c r="I92" s="385"/>
      <c r="J92" s="188"/>
      <c r="K92" s="175"/>
    </row>
    <row r="93" spans="1:11" ht="13.5" customHeight="1" x14ac:dyDescent="0.25">
      <c r="A93" s="175"/>
      <c r="B93" s="396" t="s">
        <v>318</v>
      </c>
      <c r="C93" s="424"/>
      <c r="D93" s="424"/>
      <c r="E93" s="424"/>
      <c r="F93" s="556"/>
      <c r="G93" s="147"/>
      <c r="H93" s="385"/>
      <c r="I93" s="385"/>
      <c r="J93" s="188"/>
      <c r="K93" s="175"/>
    </row>
    <row r="94" spans="1:11" ht="13.5" customHeight="1" x14ac:dyDescent="0.25">
      <c r="A94" s="175"/>
      <c r="B94" s="396" t="s">
        <v>283</v>
      </c>
      <c r="C94" s="424"/>
      <c r="D94" s="424"/>
      <c r="E94" s="424"/>
      <c r="F94" s="556"/>
      <c r="G94" s="147"/>
      <c r="H94" s="385"/>
      <c r="I94" s="385"/>
      <c r="J94" s="188"/>
      <c r="K94" s="175"/>
    </row>
    <row r="95" spans="1:11" ht="13.5" customHeight="1" x14ac:dyDescent="0.25">
      <c r="A95" s="175"/>
      <c r="B95" s="396" t="s">
        <v>198</v>
      </c>
      <c r="C95" s="424"/>
      <c r="D95" s="424"/>
      <c r="E95" s="424"/>
      <c r="F95" s="556"/>
      <c r="G95" s="147"/>
      <c r="H95" s="385"/>
      <c r="I95" s="385"/>
      <c r="J95" s="188"/>
      <c r="K95" s="175"/>
    </row>
    <row r="96" spans="1:11" ht="12.75" customHeight="1" x14ac:dyDescent="0.25">
      <c r="A96" s="175"/>
      <c r="B96" s="455" t="s">
        <v>296</v>
      </c>
      <c r="C96" s="702"/>
      <c r="D96" s="702"/>
      <c r="E96" s="702"/>
      <c r="F96" s="702"/>
      <c r="G96" s="96"/>
      <c r="H96" s="224"/>
      <c r="I96" s="224"/>
      <c r="J96" s="188"/>
      <c r="K96" s="175"/>
    </row>
    <row r="97" spans="1:11" ht="12.75" customHeight="1" x14ac:dyDescent="0.25">
      <c r="A97" s="175"/>
      <c r="B97" s="394"/>
      <c r="C97" s="688"/>
      <c r="D97" s="688"/>
      <c r="E97" s="688"/>
      <c r="F97" s="689"/>
      <c r="G97" s="94"/>
      <c r="H97" s="95"/>
      <c r="I97" s="95"/>
      <c r="J97" s="188"/>
      <c r="K97" s="175"/>
    </row>
    <row r="98" spans="1:11" ht="12.75" customHeight="1" x14ac:dyDescent="0.25">
      <c r="A98" s="175"/>
      <c r="B98" s="394"/>
      <c r="C98" s="688"/>
      <c r="D98" s="688"/>
      <c r="E98" s="688"/>
      <c r="F98" s="689"/>
      <c r="G98" s="94"/>
      <c r="H98" s="95"/>
      <c r="I98" s="95"/>
      <c r="J98" s="188"/>
      <c r="K98" s="175"/>
    </row>
    <row r="99" spans="1:11" ht="12.75" customHeight="1" x14ac:dyDescent="0.25">
      <c r="A99" s="175"/>
      <c r="B99" s="394"/>
      <c r="C99" s="688"/>
      <c r="D99" s="688"/>
      <c r="E99" s="688"/>
      <c r="F99" s="689"/>
      <c r="G99" s="147"/>
      <c r="H99" s="385"/>
      <c r="I99" s="385"/>
      <c r="J99" s="188"/>
      <c r="K99" s="175"/>
    </row>
    <row r="100" spans="1:11" ht="13.5" customHeight="1" x14ac:dyDescent="0.25">
      <c r="A100" s="175"/>
      <c r="B100" s="678" t="s">
        <v>22</v>
      </c>
      <c r="C100" s="679"/>
      <c r="D100" s="679"/>
      <c r="E100" s="679"/>
      <c r="F100" s="680"/>
      <c r="G100" s="67">
        <f>SUM(G88:G99)</f>
        <v>0</v>
      </c>
      <c r="H100" s="163">
        <f>SUM(H88:H99)</f>
        <v>0</v>
      </c>
      <c r="I100" s="163">
        <f>SUM(I88:I99)</f>
        <v>0</v>
      </c>
      <c r="J100" s="188"/>
      <c r="K100" s="175"/>
    </row>
    <row r="101" spans="1:11" ht="13.5" customHeight="1" x14ac:dyDescent="0.25">
      <c r="A101" s="175"/>
      <c r="B101" s="436" t="s">
        <v>23</v>
      </c>
      <c r="C101" s="614"/>
      <c r="D101" s="614"/>
      <c r="E101" s="614"/>
      <c r="F101" s="662"/>
      <c r="G101" s="67">
        <f>SUM(G83,G100)</f>
        <v>0</v>
      </c>
      <c r="H101" s="327">
        <f>SUM(H83,H100)</f>
        <v>0</v>
      </c>
      <c r="I101" s="163">
        <f>SUM(I88:I99)</f>
        <v>0</v>
      </c>
      <c r="J101" s="282"/>
      <c r="K101" s="175"/>
    </row>
    <row r="102" spans="1:11" ht="13.5" customHeight="1" x14ac:dyDescent="0.25">
      <c r="A102" s="175"/>
      <c r="B102" s="59"/>
      <c r="C102" s="59"/>
      <c r="D102" s="59"/>
      <c r="E102" s="59"/>
      <c r="F102" s="59"/>
      <c r="G102" s="149"/>
      <c r="H102" s="115"/>
      <c r="I102" s="115"/>
      <c r="J102" s="148"/>
      <c r="K102" s="175"/>
    </row>
    <row r="103" spans="1:11" ht="11.25" customHeight="1" thickBot="1" x14ac:dyDescent="0.3">
      <c r="A103" s="175"/>
      <c r="B103" s="412"/>
      <c r="C103" s="412"/>
      <c r="D103" s="412"/>
      <c r="E103" s="412"/>
      <c r="F103" s="412"/>
      <c r="G103" s="412"/>
      <c r="H103" s="412"/>
      <c r="I103" s="412"/>
      <c r="J103" s="412"/>
      <c r="K103" s="175"/>
    </row>
    <row r="104" spans="1:11" ht="15.75" customHeight="1" x14ac:dyDescent="0.25">
      <c r="A104" s="175"/>
      <c r="B104" s="681" t="s">
        <v>370</v>
      </c>
      <c r="C104" s="682"/>
      <c r="D104" s="682"/>
      <c r="E104" s="682"/>
      <c r="F104" s="682"/>
      <c r="G104" s="649" t="s">
        <v>243</v>
      </c>
      <c r="H104" s="471"/>
      <c r="I104" s="471"/>
      <c r="J104" s="189"/>
      <c r="K104" s="175"/>
    </row>
    <row r="105" spans="1:11" ht="22.5" customHeight="1" x14ac:dyDescent="0.25">
      <c r="A105" s="175"/>
      <c r="B105" s="154"/>
      <c r="C105" s="334"/>
      <c r="D105" s="334"/>
      <c r="E105" s="334"/>
      <c r="F105" s="334"/>
      <c r="G105" s="174" t="s">
        <v>223</v>
      </c>
      <c r="H105" s="180"/>
      <c r="I105" s="153" t="s">
        <v>305</v>
      </c>
      <c r="J105" s="336"/>
      <c r="K105" s="175"/>
    </row>
    <row r="106" spans="1:11" ht="13.5" customHeight="1" x14ac:dyDescent="0.25">
      <c r="A106" s="175"/>
      <c r="B106" s="417" t="s">
        <v>224</v>
      </c>
      <c r="C106" s="647"/>
      <c r="D106" s="647"/>
      <c r="E106" s="647"/>
      <c r="F106" s="648"/>
      <c r="G106" s="164"/>
      <c r="H106" s="181"/>
      <c r="I106" s="386"/>
      <c r="J106" s="336"/>
      <c r="K106" s="175"/>
    </row>
    <row r="107" spans="1:11" ht="23.25" customHeight="1" x14ac:dyDescent="0.25">
      <c r="A107" s="175"/>
      <c r="B107" s="420" t="s">
        <v>308</v>
      </c>
      <c r="C107" s="658"/>
      <c r="D107" s="658"/>
      <c r="E107" s="658"/>
      <c r="F107" s="659"/>
      <c r="G107" s="165"/>
      <c r="H107" s="181"/>
      <c r="I107" s="386"/>
      <c r="J107" s="156"/>
      <c r="K107" s="175"/>
    </row>
    <row r="108" spans="1:11" ht="13.5" customHeight="1" x14ac:dyDescent="0.25">
      <c r="A108" s="175"/>
      <c r="B108" s="459" t="s">
        <v>225</v>
      </c>
      <c r="C108" s="530"/>
      <c r="D108" s="530"/>
      <c r="E108" s="530"/>
      <c r="F108" s="675"/>
      <c r="G108" s="165"/>
      <c r="H108" s="181"/>
      <c r="I108" s="386"/>
      <c r="J108" s="336"/>
      <c r="K108" s="175"/>
    </row>
    <row r="109" spans="1:11" ht="13.5" customHeight="1" x14ac:dyDescent="0.25">
      <c r="A109" s="175"/>
      <c r="B109" s="428" t="s">
        <v>199</v>
      </c>
      <c r="C109" s="634"/>
      <c r="D109" s="634"/>
      <c r="E109" s="634"/>
      <c r="F109" s="635"/>
      <c r="G109" s="166"/>
      <c r="H109" s="181"/>
      <c r="I109" s="386"/>
      <c r="J109" s="156"/>
      <c r="K109" s="175"/>
    </row>
    <row r="110" spans="1:11" ht="13.5" customHeight="1" x14ac:dyDescent="0.25">
      <c r="A110" s="175"/>
      <c r="B110" s="436" t="s">
        <v>320</v>
      </c>
      <c r="C110" s="437"/>
      <c r="D110" s="437"/>
      <c r="E110" s="684"/>
      <c r="F110" s="685"/>
      <c r="G110" s="166"/>
      <c r="H110" s="181"/>
      <c r="I110" s="386"/>
      <c r="J110" s="156"/>
      <c r="K110" s="175"/>
    </row>
    <row r="111" spans="1:11" ht="13.5" customHeight="1" x14ac:dyDescent="0.25">
      <c r="A111" s="175"/>
      <c r="B111" s="407"/>
      <c r="C111" s="676"/>
      <c r="D111" s="676"/>
      <c r="E111" s="676"/>
      <c r="F111" s="677"/>
      <c r="G111" s="166"/>
      <c r="H111" s="181"/>
      <c r="I111" s="386"/>
      <c r="J111" s="336"/>
      <c r="K111" s="175"/>
    </row>
    <row r="112" spans="1:11" ht="13.5" customHeight="1" x14ac:dyDescent="0.25">
      <c r="A112" s="175"/>
      <c r="B112" s="407"/>
      <c r="C112" s="676"/>
      <c r="D112" s="676"/>
      <c r="E112" s="676"/>
      <c r="F112" s="677"/>
      <c r="G112" s="166"/>
      <c r="H112" s="181"/>
      <c r="I112" s="386"/>
      <c r="J112" s="336"/>
      <c r="K112" s="175"/>
    </row>
    <row r="113" spans="1:11" ht="13.5" customHeight="1" x14ac:dyDescent="0.25">
      <c r="A113" s="175"/>
      <c r="B113" s="407"/>
      <c r="C113" s="676"/>
      <c r="D113" s="676"/>
      <c r="E113" s="676"/>
      <c r="F113" s="677"/>
      <c r="G113" s="166"/>
      <c r="H113" s="181"/>
      <c r="I113" s="386"/>
      <c r="J113" s="156"/>
      <c r="K113" s="175"/>
    </row>
    <row r="114" spans="1:11" ht="13.5" customHeight="1" x14ac:dyDescent="0.25">
      <c r="A114" s="175"/>
      <c r="B114" s="678" t="s">
        <v>24</v>
      </c>
      <c r="C114" s="679"/>
      <c r="D114" s="679"/>
      <c r="E114" s="679"/>
      <c r="F114" s="680"/>
      <c r="G114" s="172">
        <f>SUM(G106:G113)</f>
        <v>0</v>
      </c>
      <c r="H114" s="181"/>
      <c r="I114" s="167">
        <f>SUM(I106:I113)</f>
        <v>0</v>
      </c>
      <c r="J114" s="156"/>
      <c r="K114" s="175"/>
    </row>
    <row r="115" spans="1:11" ht="13.5" customHeight="1" x14ac:dyDescent="0.25">
      <c r="A115" s="175"/>
      <c r="B115" s="436" t="s">
        <v>343</v>
      </c>
      <c r="C115" s="614"/>
      <c r="D115" s="614"/>
      <c r="E115" s="614"/>
      <c r="F115" s="662"/>
      <c r="G115" s="163">
        <f>SUM(G101*0.5)</f>
        <v>0</v>
      </c>
      <c r="H115" s="145"/>
      <c r="I115" s="167">
        <f>SUM(H101*0.5)</f>
        <v>0</v>
      </c>
      <c r="J115" s="202"/>
      <c r="K115" s="175"/>
    </row>
    <row r="116" spans="1:11" ht="14.25" customHeight="1" x14ac:dyDescent="0.25">
      <c r="A116" s="175"/>
      <c r="B116" s="57"/>
      <c r="C116" s="58"/>
      <c r="D116" s="58"/>
      <c r="E116" s="58"/>
      <c r="F116" s="58"/>
      <c r="G116" s="115"/>
      <c r="H116" s="149"/>
      <c r="I116" s="59"/>
      <c r="J116" s="354"/>
      <c r="K116" s="175"/>
    </row>
    <row r="117" spans="1:11" ht="16.5" customHeight="1" thickBot="1" x14ac:dyDescent="0.3">
      <c r="A117" s="175"/>
      <c r="B117" s="355"/>
      <c r="C117" s="279"/>
      <c r="D117" s="279"/>
      <c r="E117" s="279"/>
      <c r="F117" s="279"/>
      <c r="G117" s="116"/>
      <c r="H117" s="176"/>
      <c r="I117" s="353"/>
      <c r="J117" s="354"/>
      <c r="K117" s="175"/>
    </row>
    <row r="118" spans="1:11" ht="17.25" customHeight="1" x14ac:dyDescent="0.25">
      <c r="A118" s="175"/>
      <c r="B118" s="681" t="s">
        <v>371</v>
      </c>
      <c r="C118" s="683"/>
      <c r="D118" s="683"/>
      <c r="E118" s="683"/>
      <c r="F118" s="190"/>
      <c r="G118" s="649" t="s">
        <v>243</v>
      </c>
      <c r="H118" s="471"/>
      <c r="I118" s="471"/>
      <c r="J118" s="189"/>
      <c r="K118" s="175"/>
    </row>
    <row r="119" spans="1:11" ht="24.75" customHeight="1" x14ac:dyDescent="0.25">
      <c r="A119" s="175"/>
      <c r="B119" s="154"/>
      <c r="C119" s="334"/>
      <c r="D119" s="334"/>
      <c r="E119" s="334"/>
      <c r="F119" s="152"/>
      <c r="G119" s="174" t="s">
        <v>237</v>
      </c>
      <c r="H119" s="185"/>
      <c r="I119" s="153" t="s">
        <v>305</v>
      </c>
      <c r="J119" s="336"/>
      <c r="K119" s="175"/>
    </row>
    <row r="120" spans="1:11" s="187" customFormat="1" ht="12.75" customHeight="1" thickBot="1" x14ac:dyDescent="0.3">
      <c r="A120" s="55"/>
      <c r="B120" s="650" t="s">
        <v>201</v>
      </c>
      <c r="C120" s="651"/>
      <c r="D120" s="651"/>
      <c r="E120" s="651"/>
      <c r="F120" s="315"/>
      <c r="G120" s="263"/>
      <c r="H120" s="316"/>
      <c r="I120" s="317">
        <f>SUM(H57)</f>
        <v>0</v>
      </c>
      <c r="J120" s="318"/>
      <c r="K120" s="55"/>
    </row>
    <row r="121" spans="1:11" s="187" customFormat="1" ht="12.75" customHeight="1" x14ac:dyDescent="0.25">
      <c r="A121" s="55"/>
      <c r="B121" s="403" t="s">
        <v>244</v>
      </c>
      <c r="C121" s="404"/>
      <c r="D121" s="404"/>
      <c r="E121" s="404"/>
      <c r="F121" s="183"/>
      <c r="G121" s="262">
        <f>SUM(G114)</f>
        <v>0</v>
      </c>
      <c r="H121" s="173"/>
      <c r="I121" s="264">
        <f>SUM(I114)</f>
        <v>0</v>
      </c>
      <c r="J121" s="168"/>
      <c r="K121" s="55"/>
    </row>
    <row r="122" spans="1:11" s="187" customFormat="1" ht="12.75" customHeight="1" x14ac:dyDescent="0.25">
      <c r="A122" s="55"/>
      <c r="B122" s="405" t="s">
        <v>210</v>
      </c>
      <c r="C122" s="406"/>
      <c r="D122" s="406"/>
      <c r="E122" s="406"/>
      <c r="F122" s="183"/>
      <c r="G122" s="184"/>
      <c r="H122" s="182"/>
      <c r="I122" s="155"/>
      <c r="J122" s="157"/>
      <c r="K122" s="177"/>
    </row>
    <row r="123" spans="1:11" s="187" customFormat="1" ht="12.75" customHeight="1" x14ac:dyDescent="0.25">
      <c r="A123" s="55"/>
      <c r="B123" s="405" t="s">
        <v>291</v>
      </c>
      <c r="C123" s="397"/>
      <c r="D123" s="397"/>
      <c r="E123" s="397"/>
      <c r="F123" s="398"/>
      <c r="G123" s="184"/>
      <c r="H123" s="182"/>
      <c r="I123" s="155"/>
      <c r="J123" s="157"/>
      <c r="K123" s="177"/>
    </row>
    <row r="124" spans="1:11" s="187" customFormat="1" ht="12.75" customHeight="1" x14ac:dyDescent="0.25">
      <c r="A124" s="55"/>
      <c r="B124" s="429" t="s">
        <v>25</v>
      </c>
      <c r="C124" s="397"/>
      <c r="D124" s="397"/>
      <c r="E124" s="397"/>
      <c r="F124" s="183"/>
      <c r="G124" s="184"/>
      <c r="H124" s="182"/>
      <c r="I124" s="155"/>
      <c r="J124" s="157"/>
      <c r="K124" s="177"/>
    </row>
    <row r="125" spans="1:11" s="187" customFormat="1" ht="12.75" customHeight="1" x14ac:dyDescent="0.25">
      <c r="A125" s="55"/>
      <c r="B125" s="405" t="s">
        <v>211</v>
      </c>
      <c r="C125" s="397"/>
      <c r="D125" s="397"/>
      <c r="E125" s="397"/>
      <c r="F125" s="183"/>
      <c r="G125" s="184"/>
      <c r="H125" s="182"/>
      <c r="I125" s="155"/>
      <c r="J125" s="157"/>
      <c r="K125" s="177"/>
    </row>
    <row r="126" spans="1:11" s="187" customFormat="1" ht="12.75" customHeight="1" x14ac:dyDescent="0.25">
      <c r="A126" s="55"/>
      <c r="B126" s="405" t="s">
        <v>212</v>
      </c>
      <c r="C126" s="397"/>
      <c r="D126" s="397"/>
      <c r="E126" s="397"/>
      <c r="F126" s="183"/>
      <c r="G126" s="184"/>
      <c r="H126" s="182"/>
      <c r="I126" s="155"/>
      <c r="J126" s="157"/>
      <c r="K126" s="177"/>
    </row>
    <row r="127" spans="1:11" ht="13.5" customHeight="1" x14ac:dyDescent="0.25">
      <c r="A127" s="175"/>
      <c r="B127" s="428" t="s">
        <v>275</v>
      </c>
      <c r="C127" s="634"/>
      <c r="D127" s="634"/>
      <c r="E127" s="634"/>
      <c r="F127" s="635"/>
      <c r="G127" s="166"/>
      <c r="H127" s="181"/>
      <c r="I127" s="386"/>
      <c r="J127" s="156"/>
      <c r="K127" s="175"/>
    </row>
    <row r="128" spans="1:11" ht="13.5" customHeight="1" x14ac:dyDescent="0.25">
      <c r="A128" s="175"/>
      <c r="B128" s="428" t="s">
        <v>200</v>
      </c>
      <c r="C128" s="634"/>
      <c r="D128" s="634"/>
      <c r="E128" s="634"/>
      <c r="F128" s="635"/>
      <c r="G128" s="166"/>
      <c r="H128" s="181"/>
      <c r="I128" s="386"/>
      <c r="J128" s="336"/>
      <c r="K128" s="175"/>
    </row>
    <row r="129" spans="1:13" ht="13.5" customHeight="1" x14ac:dyDescent="0.25">
      <c r="A129" s="175"/>
      <c r="B129" s="428" t="s">
        <v>285</v>
      </c>
      <c r="C129" s="634"/>
      <c r="D129" s="634"/>
      <c r="E129" s="634"/>
      <c r="F129" s="635"/>
      <c r="G129" s="166"/>
      <c r="H129" s="181"/>
      <c r="I129" s="386"/>
      <c r="J129" s="336"/>
      <c r="K129" s="175"/>
    </row>
    <row r="130" spans="1:13" x14ac:dyDescent="0.25">
      <c r="A130" s="175"/>
      <c r="B130" s="538" t="s">
        <v>238</v>
      </c>
      <c r="C130" s="592"/>
      <c r="D130" s="592"/>
      <c r="E130" s="592"/>
      <c r="F130" s="646"/>
      <c r="G130" s="203">
        <f>SUM(G120:G129)</f>
        <v>0</v>
      </c>
      <c r="H130" s="223"/>
      <c r="I130" s="162">
        <f>SUM(I120:I129)</f>
        <v>0</v>
      </c>
      <c r="J130" s="169"/>
      <c r="K130" s="175"/>
    </row>
    <row r="131" spans="1:13" ht="11.25" customHeight="1" x14ac:dyDescent="0.25">
      <c r="A131" s="175"/>
      <c r="B131" s="339"/>
      <c r="C131" s="340"/>
      <c r="D131" s="340"/>
      <c r="E131" s="340"/>
      <c r="F131" s="340"/>
      <c r="G131" s="159"/>
      <c r="H131" s="223"/>
      <c r="I131" s="160"/>
      <c r="J131" s="169"/>
      <c r="K131" s="175"/>
    </row>
    <row r="132" spans="1:13" s="187" customFormat="1" ht="23.25" customHeight="1" x14ac:dyDescent="0.25">
      <c r="A132" s="55"/>
      <c r="B132" s="483" t="s">
        <v>245</v>
      </c>
      <c r="C132" s="642"/>
      <c r="D132" s="642"/>
      <c r="E132" s="642"/>
      <c r="F132" s="642"/>
      <c r="G132" s="642"/>
      <c r="H132" s="642"/>
      <c r="I132" s="642"/>
      <c r="J132" s="643"/>
      <c r="K132" s="177"/>
    </row>
    <row r="133" spans="1:13" s="187" customFormat="1" ht="9.75" customHeight="1" x14ac:dyDescent="0.25">
      <c r="A133" s="55"/>
      <c r="B133" s="351"/>
      <c r="C133" s="359"/>
      <c r="D133" s="359"/>
      <c r="E133" s="359"/>
      <c r="F133" s="359"/>
      <c r="G133" s="359"/>
      <c r="H133" s="359"/>
      <c r="I133" s="359"/>
      <c r="J133" s="360"/>
      <c r="K133" s="177"/>
    </row>
    <row r="134" spans="1:13" x14ac:dyDescent="0.25">
      <c r="A134" s="175"/>
      <c r="B134" s="538" t="s">
        <v>276</v>
      </c>
      <c r="C134" s="592"/>
      <c r="D134" s="592"/>
      <c r="E134" s="592"/>
      <c r="F134" s="592"/>
      <c r="G134" s="161">
        <f>SUM(G130-G101)</f>
        <v>0</v>
      </c>
      <c r="H134" s="223"/>
      <c r="I134" s="162">
        <f>SUM(I130-H101)</f>
        <v>0</v>
      </c>
      <c r="J134" s="169"/>
      <c r="K134" s="175"/>
    </row>
    <row r="135" spans="1:13" s="187" customFormat="1" ht="6.75" customHeight="1" x14ac:dyDescent="0.25">
      <c r="A135" s="55"/>
      <c r="B135" s="580"/>
      <c r="C135" s="644"/>
      <c r="D135" s="644"/>
      <c r="E135" s="644"/>
      <c r="F135" s="644"/>
      <c r="G135" s="644"/>
      <c r="H135" s="644"/>
      <c r="I135" s="644"/>
      <c r="J135" s="645"/>
      <c r="K135" s="177"/>
    </row>
    <row r="136" spans="1:13" s="187" customFormat="1" ht="6.75" customHeight="1" x14ac:dyDescent="0.25">
      <c r="A136" s="55"/>
      <c r="B136" s="459"/>
      <c r="C136" s="530"/>
      <c r="D136" s="530"/>
      <c r="E136" s="530"/>
      <c r="F136" s="530"/>
      <c r="G136" s="530"/>
      <c r="H136" s="530"/>
      <c r="I136" s="530"/>
      <c r="J136" s="531"/>
      <c r="K136" s="177"/>
    </row>
    <row r="137" spans="1:13" x14ac:dyDescent="0.25">
      <c r="A137" s="175"/>
      <c r="B137" s="547" t="s">
        <v>213</v>
      </c>
      <c r="C137" s="548"/>
      <c r="D137" s="548"/>
      <c r="E137" s="549"/>
      <c r="F137" s="663"/>
      <c r="G137" s="551"/>
      <c r="H137" s="214"/>
      <c r="I137" s="192"/>
      <c r="J137" s="215"/>
      <c r="K137" s="117"/>
      <c r="L137" s="118"/>
      <c r="M137" s="119"/>
    </row>
    <row r="138" spans="1:13" x14ac:dyDescent="0.25">
      <c r="A138" s="175"/>
      <c r="B138" s="552" t="s">
        <v>240</v>
      </c>
      <c r="C138" s="462"/>
      <c r="D138" s="462"/>
      <c r="E138" s="553"/>
      <c r="F138" s="664"/>
      <c r="G138" s="665"/>
      <c r="H138" s="191"/>
      <c r="I138" s="192"/>
      <c r="J138" s="193"/>
      <c r="K138" s="120"/>
      <c r="L138" s="118"/>
      <c r="M138" s="121"/>
    </row>
    <row r="139" spans="1:13" ht="7.5" customHeight="1" x14ac:dyDescent="0.25">
      <c r="A139" s="175"/>
      <c r="B139" s="552"/>
      <c r="C139" s="666"/>
      <c r="D139" s="666"/>
      <c r="E139" s="666"/>
      <c r="F139" s="666"/>
      <c r="G139" s="666"/>
      <c r="H139" s="666"/>
      <c r="I139" s="666"/>
      <c r="J139" s="667"/>
      <c r="K139" s="120"/>
      <c r="L139" s="118"/>
      <c r="M139" s="121"/>
    </row>
    <row r="140" spans="1:13" s="119" customFormat="1" ht="13.5" customHeight="1" x14ac:dyDescent="0.25">
      <c r="A140" s="314"/>
      <c r="B140" s="259"/>
      <c r="C140" s="178"/>
      <c r="D140" s="178"/>
      <c r="E140" s="178"/>
      <c r="F140" s="178"/>
      <c r="G140" s="178"/>
      <c r="H140" s="178"/>
      <c r="I140" s="260"/>
      <c r="J140" s="261"/>
      <c r="K140" s="120"/>
      <c r="L140" s="118"/>
      <c r="M140" s="121"/>
    </row>
    <row r="141" spans="1:13" s="119" customFormat="1" ht="8.25" customHeight="1" thickBot="1" x14ac:dyDescent="0.25">
      <c r="A141" s="314"/>
      <c r="B141" s="209"/>
      <c r="C141" s="210"/>
      <c r="D141" s="210"/>
      <c r="E141" s="210"/>
      <c r="F141" s="210"/>
      <c r="G141" s="210"/>
      <c r="H141" s="210"/>
      <c r="I141" s="210"/>
      <c r="J141" s="211"/>
      <c r="K141" s="120"/>
      <c r="L141" s="118"/>
      <c r="M141" s="121"/>
    </row>
    <row r="142" spans="1:13" s="119" customFormat="1" ht="15" customHeight="1" x14ac:dyDescent="0.2">
      <c r="A142" s="314"/>
      <c r="B142" s="559" t="s">
        <v>214</v>
      </c>
      <c r="C142" s="560"/>
      <c r="D142" s="560"/>
      <c r="E142" s="560"/>
      <c r="F142" s="560"/>
      <c r="G142" s="560"/>
      <c r="H142" s="560"/>
      <c r="I142" s="560"/>
      <c r="J142" s="561"/>
      <c r="K142" s="120"/>
      <c r="L142" s="118"/>
      <c r="M142" s="121"/>
    </row>
    <row r="143" spans="1:13" s="119" customFormat="1" ht="14.25" customHeight="1" x14ac:dyDescent="0.2">
      <c r="A143" s="314"/>
      <c r="B143" s="459" t="s">
        <v>215</v>
      </c>
      <c r="C143" s="530"/>
      <c r="D143" s="530"/>
      <c r="E143" s="530"/>
      <c r="F143" s="530"/>
      <c r="G143" s="530"/>
      <c r="H143" s="530"/>
      <c r="I143" s="530"/>
      <c r="J143" s="531"/>
      <c r="K143" s="117"/>
      <c r="L143" s="118"/>
      <c r="M143" s="118"/>
    </row>
    <row r="144" spans="1:13" s="119" customFormat="1" ht="15" customHeight="1" x14ac:dyDescent="0.2">
      <c r="A144" s="314"/>
      <c r="B144" s="459"/>
      <c r="C144" s="530"/>
      <c r="D144" s="530"/>
      <c r="E144" s="530"/>
      <c r="F144" s="530"/>
      <c r="G144" s="530"/>
      <c r="H144" s="530"/>
      <c r="I144" s="530"/>
      <c r="J144" s="531"/>
      <c r="K144" s="117"/>
      <c r="L144" s="118"/>
      <c r="M144" s="118"/>
    </row>
    <row r="145" spans="1:13" s="119" customFormat="1" ht="21.75" customHeight="1" x14ac:dyDescent="0.2">
      <c r="A145" s="314"/>
      <c r="B145" s="459"/>
      <c r="C145" s="530"/>
      <c r="D145" s="530"/>
      <c r="E145" s="530"/>
      <c r="F145" s="530"/>
      <c r="G145" s="530"/>
      <c r="H145" s="530"/>
      <c r="I145" s="530"/>
      <c r="J145" s="531"/>
      <c r="K145" s="117"/>
      <c r="L145" s="118"/>
      <c r="M145" s="118"/>
    </row>
    <row r="146" spans="1:13" s="119" customFormat="1" ht="23.25" customHeight="1" x14ac:dyDescent="0.2">
      <c r="A146" s="314"/>
      <c r="B146" s="459"/>
      <c r="C146" s="530"/>
      <c r="D146" s="530"/>
      <c r="E146" s="530"/>
      <c r="F146" s="530"/>
      <c r="G146" s="530"/>
      <c r="H146" s="530"/>
      <c r="I146" s="530"/>
      <c r="J146" s="531"/>
      <c r="K146" s="122"/>
      <c r="L146" s="123"/>
      <c r="M146" s="123"/>
    </row>
    <row r="147" spans="1:13" s="119" customFormat="1" ht="7.5" customHeight="1" x14ac:dyDescent="0.2">
      <c r="A147" s="314"/>
      <c r="B147" s="194"/>
      <c r="C147" s="206"/>
      <c r="D147" s="197"/>
      <c r="E147" s="197"/>
      <c r="F147" s="198"/>
      <c r="G147" s="197"/>
      <c r="H147" s="197"/>
      <c r="I147" s="198"/>
      <c r="J147" s="207"/>
      <c r="K147" s="117"/>
      <c r="L147" s="118"/>
      <c r="M147" s="118"/>
    </row>
    <row r="148" spans="1:13" s="119" customFormat="1" ht="14.25" customHeight="1" x14ac:dyDescent="0.2">
      <c r="A148" s="314"/>
      <c r="B148" s="532" t="s">
        <v>281</v>
      </c>
      <c r="C148" s="533"/>
      <c r="D148" s="533"/>
      <c r="E148" s="533"/>
      <c r="F148" s="533"/>
      <c r="G148" s="533"/>
      <c r="H148" s="197"/>
      <c r="I148" s="198"/>
      <c r="J148" s="207"/>
      <c r="K148" s="117"/>
      <c r="L148" s="118"/>
      <c r="M148" s="118"/>
    </row>
    <row r="149" spans="1:13" s="119" customFormat="1" ht="14.25" customHeight="1" x14ac:dyDescent="0.2">
      <c r="A149" s="314"/>
      <c r="B149" s="532"/>
      <c r="C149" s="533"/>
      <c r="D149" s="533"/>
      <c r="E149" s="533"/>
      <c r="F149" s="533"/>
      <c r="G149" s="533"/>
      <c r="H149" s="250"/>
      <c r="I149" s="251"/>
      <c r="J149" s="252"/>
      <c r="K149" s="117"/>
      <c r="L149" s="118"/>
      <c r="M149" s="118"/>
    </row>
    <row r="150" spans="1:13" s="119" customFormat="1" ht="6.75" customHeight="1" x14ac:dyDescent="0.25">
      <c r="A150" s="314"/>
      <c r="B150" s="352"/>
      <c r="C150" s="345"/>
      <c r="D150" s="345"/>
      <c r="E150" s="345"/>
      <c r="F150" s="345"/>
      <c r="G150" s="334"/>
      <c r="H150" s="250"/>
      <c r="I150" s="251"/>
      <c r="J150" s="252"/>
      <c r="K150" s="117"/>
      <c r="L150" s="118"/>
      <c r="M150" s="118"/>
    </row>
    <row r="151" spans="1:13" s="119" customFormat="1" ht="14.25" customHeight="1" x14ac:dyDescent="0.2">
      <c r="A151" s="314"/>
      <c r="B151" s="253"/>
      <c r="C151" s="254"/>
      <c r="D151" s="250"/>
      <c r="E151" s="534"/>
      <c r="F151" s="534"/>
      <c r="G151" s="534"/>
      <c r="H151" s="534"/>
      <c r="I151" s="534"/>
      <c r="J151" s="535"/>
      <c r="K151" s="117"/>
      <c r="L151" s="118"/>
      <c r="M151" s="118"/>
    </row>
    <row r="152" spans="1:13" s="119" customFormat="1" ht="14.25" customHeight="1" x14ac:dyDescent="0.2">
      <c r="A152" s="314"/>
      <c r="B152" s="255"/>
      <c r="C152" s="250"/>
      <c r="D152" s="254"/>
      <c r="E152" s="534"/>
      <c r="F152" s="534"/>
      <c r="G152" s="534"/>
      <c r="H152" s="534"/>
      <c r="I152" s="534"/>
      <c r="J152" s="535"/>
      <c r="K152" s="122"/>
      <c r="L152" s="123"/>
      <c r="M152" s="123"/>
    </row>
    <row r="153" spans="1:13" s="127" customFormat="1" ht="22.5" customHeight="1" x14ac:dyDescent="0.2">
      <c r="A153" s="132"/>
      <c r="B153" s="208"/>
      <c r="C153" s="199"/>
      <c r="D153" s="200"/>
      <c r="E153" s="536" t="s">
        <v>216</v>
      </c>
      <c r="F153" s="536"/>
      <c r="G153" s="536"/>
      <c r="H153" s="536"/>
      <c r="I153" s="536"/>
      <c r="J153" s="537"/>
      <c r="K153" s="124"/>
      <c r="L153" s="125"/>
      <c r="M153" s="126"/>
    </row>
    <row r="154" spans="1:13" s="127" customFormat="1" ht="15" hidden="1" customHeight="1" x14ac:dyDescent="0.2">
      <c r="A154" s="132"/>
      <c r="B154" s="128"/>
      <c r="C154" s="129"/>
      <c r="D154" s="130"/>
      <c r="E154" s="125"/>
      <c r="F154" s="125"/>
      <c r="G154" s="125"/>
      <c r="H154" s="125"/>
      <c r="I154" s="125"/>
      <c r="J154" s="130"/>
      <c r="K154" s="136"/>
      <c r="L154" s="130"/>
      <c r="M154" s="130"/>
    </row>
    <row r="155" spans="1:13" s="127" customFormat="1" ht="18.75" customHeight="1" x14ac:dyDescent="0.2">
      <c r="A155" s="132"/>
      <c r="B155" s="132"/>
      <c r="C155" s="133"/>
      <c r="D155" s="132"/>
      <c r="E155" s="124"/>
      <c r="F155" s="124"/>
      <c r="G155" s="124"/>
      <c r="H155" s="124"/>
      <c r="I155" s="124"/>
      <c r="J155" s="132"/>
      <c r="K155" s="132"/>
    </row>
  </sheetData>
  <sheetProtection password="F03F" sheet="1" objects="1" scenarios="1" insertColumns="0" insertRows="0" deleteColumns="0" deleteRows="0"/>
  <protectedRanges>
    <protectedRange sqref="B30:J30" name="Oblast39"/>
    <protectedRange sqref="B30:J30" name="Oblast34"/>
    <protectedRange sqref="B6:J6" name="Oblast45_1"/>
    <protectedRange sqref="E13:J13" name="Oblast43_1_1_1_1"/>
    <protectedRange sqref="I15:J15" name="Oblast42_1_1_1_1"/>
    <protectedRange sqref="J11:J12" name="Oblast44_1_1_1_1"/>
    <protectedRange sqref="C53:I56 C58:I58 C64:I64" name="Oblast1_1_1"/>
    <protectedRange sqref="B66:J68" name="Oblast4_1_1"/>
    <protectedRange sqref="D32:J34" name="Oblast33_1_1_1"/>
    <protectedRange sqref="F38:J38" name="Oblast27_1_1_1"/>
    <protectedRange sqref="G41:J41" name="Oblast25_1_1_1"/>
    <protectedRange sqref="D42:J42" name="Oblast23_1_1_1"/>
    <protectedRange sqref="B50:J50" name="Oblast17_1_1_1"/>
    <protectedRange sqref="G44:J44 G48:J48" name="Oblast15_1_1_1"/>
    <protectedRange sqref="F45:J45" name="Oblast12_1_1_1"/>
    <protectedRange sqref="C46:J47 C49:J49" name="Oblast14_1_1_1"/>
    <protectedRange sqref="B43:J43" name="Oblast16_1_1_1"/>
    <protectedRange sqref="C41:E41" name="Oblast24_1_1_1"/>
    <protectedRange sqref="B40:J40" name="Oblast26_1_1_1"/>
    <protectedRange sqref="C37:E37" name="Oblast28_1_1"/>
    <protectedRange sqref="C33" name="Oblast32_1_1_1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40">
    <mergeCell ref="B48:E48"/>
    <mergeCell ref="F48:J48"/>
    <mergeCell ref="C49:E49"/>
    <mergeCell ref="G49:J49"/>
    <mergeCell ref="B44:E44"/>
    <mergeCell ref="B16:E16"/>
    <mergeCell ref="F16:J16"/>
    <mergeCell ref="H17:J17"/>
    <mergeCell ref="B19:D19"/>
    <mergeCell ref="B17:E17"/>
    <mergeCell ref="F26:H27"/>
    <mergeCell ref="B31:J31"/>
    <mergeCell ref="B32:C32"/>
    <mergeCell ref="D32:J33"/>
    <mergeCell ref="B29:J29"/>
    <mergeCell ref="B39:J39"/>
    <mergeCell ref="B51:J51"/>
    <mergeCell ref="B68:J68"/>
    <mergeCell ref="B66:J66"/>
    <mergeCell ref="B34:C34"/>
    <mergeCell ref="B35:F35"/>
    <mergeCell ref="G35:J35"/>
    <mergeCell ref="C36:E36"/>
    <mergeCell ref="H36:J36"/>
    <mergeCell ref="F44:J44"/>
    <mergeCell ref="B45:E45"/>
    <mergeCell ref="F45:J45"/>
    <mergeCell ref="C46:E46"/>
    <mergeCell ref="G46:J46"/>
    <mergeCell ref="B65:J65"/>
    <mergeCell ref="C37:D37"/>
    <mergeCell ref="B38:E38"/>
    <mergeCell ref="F38:J38"/>
    <mergeCell ref="B40:J40"/>
    <mergeCell ref="C41:E41"/>
    <mergeCell ref="G41:J41"/>
    <mergeCell ref="B42:E42"/>
    <mergeCell ref="F42:J42"/>
    <mergeCell ref="B43:J43"/>
    <mergeCell ref="B59:E59"/>
    <mergeCell ref="B76:F76"/>
    <mergeCell ref="B75:F75"/>
    <mergeCell ref="B74:F74"/>
    <mergeCell ref="B50:J50"/>
    <mergeCell ref="B98:F98"/>
    <mergeCell ref="B99:F99"/>
    <mergeCell ref="B67:J67"/>
    <mergeCell ref="B86:F86"/>
    <mergeCell ref="G73:I73"/>
    <mergeCell ref="B97:F97"/>
    <mergeCell ref="B80:F80"/>
    <mergeCell ref="B95:F95"/>
    <mergeCell ref="B73:F73"/>
    <mergeCell ref="B91:F91"/>
    <mergeCell ref="B88:F88"/>
    <mergeCell ref="B89:F89"/>
    <mergeCell ref="B92:F92"/>
    <mergeCell ref="B93:F93"/>
    <mergeCell ref="B94:F94"/>
    <mergeCell ref="B96:F96"/>
    <mergeCell ref="B57:F57"/>
    <mergeCell ref="H57:I57"/>
    <mergeCell ref="B82:F82"/>
    <mergeCell ref="B83:F83"/>
    <mergeCell ref="B118:E118"/>
    <mergeCell ref="B110:D110"/>
    <mergeCell ref="E110:F110"/>
    <mergeCell ref="B111:F111"/>
    <mergeCell ref="B114:F114"/>
    <mergeCell ref="B115:F115"/>
    <mergeCell ref="B125:E125"/>
    <mergeCell ref="B126:E126"/>
    <mergeCell ref="B121:E121"/>
    <mergeCell ref="B122:E122"/>
    <mergeCell ref="B124:E124"/>
    <mergeCell ref="B123:F123"/>
    <mergeCell ref="B113:F113"/>
    <mergeCell ref="B79:F79"/>
    <mergeCell ref="B78:F78"/>
    <mergeCell ref="B77:F77"/>
    <mergeCell ref="G79:I79"/>
    <mergeCell ref="B112:F112"/>
    <mergeCell ref="B109:F109"/>
    <mergeCell ref="B108:F108"/>
    <mergeCell ref="G104:I104"/>
    <mergeCell ref="B81:F81"/>
    <mergeCell ref="B100:F100"/>
    <mergeCell ref="B104:F104"/>
    <mergeCell ref="B1:J4"/>
    <mergeCell ref="B6:J6"/>
    <mergeCell ref="D13:J13"/>
    <mergeCell ref="B14:C14"/>
    <mergeCell ref="B13:C13"/>
    <mergeCell ref="B15:C15"/>
    <mergeCell ref="F10:G10"/>
    <mergeCell ref="H10:J10"/>
    <mergeCell ref="D14:F14"/>
    <mergeCell ref="D15:J15"/>
    <mergeCell ref="B7:F7"/>
    <mergeCell ref="B8:F8"/>
    <mergeCell ref="B10:E10"/>
    <mergeCell ref="I11:J11"/>
    <mergeCell ref="B11:H11"/>
    <mergeCell ref="I12:J12"/>
    <mergeCell ref="B12:H12"/>
    <mergeCell ref="I14:J14"/>
    <mergeCell ref="G7:J8"/>
    <mergeCell ref="E153:J153"/>
    <mergeCell ref="E151:J152"/>
    <mergeCell ref="B148:G149"/>
    <mergeCell ref="B143:J146"/>
    <mergeCell ref="B137:E137"/>
    <mergeCell ref="F137:G137"/>
    <mergeCell ref="B138:E138"/>
    <mergeCell ref="F138:G138"/>
    <mergeCell ref="B139:J139"/>
    <mergeCell ref="F59:G59"/>
    <mergeCell ref="B142:J142"/>
    <mergeCell ref="B129:F129"/>
    <mergeCell ref="B128:F128"/>
    <mergeCell ref="B61:F61"/>
    <mergeCell ref="H61:J61"/>
    <mergeCell ref="B136:J136"/>
    <mergeCell ref="B132:J132"/>
    <mergeCell ref="B135:J135"/>
    <mergeCell ref="B134:F134"/>
    <mergeCell ref="B130:F130"/>
    <mergeCell ref="B127:F127"/>
    <mergeCell ref="B106:F106"/>
    <mergeCell ref="G118:I118"/>
    <mergeCell ref="B120:E120"/>
    <mergeCell ref="B84:F84"/>
    <mergeCell ref="G86:I86"/>
    <mergeCell ref="B87:F87"/>
    <mergeCell ref="B107:F107"/>
    <mergeCell ref="B71:F71"/>
    <mergeCell ref="B72:F72"/>
    <mergeCell ref="B101:F101"/>
    <mergeCell ref="B103:J103"/>
    <mergeCell ref="B90:F90"/>
  </mergeCells>
  <dataValidations count="7">
    <dataValidation type="list" allowBlank="1" showInputMessage="1" showErrorMessage="1" sqref="G41:J41">
      <formula1>Kraj</formula1>
    </dataValidation>
    <dataValidation type="date" allowBlank="1" showInputMessage="1" showErrorMessage="1" sqref="Q37">
      <formula1>41897</formula1>
      <formula2>41943</formula2>
    </dataValidation>
    <dataValidation type="list" allowBlank="1" showInputMessage="1" showErrorMessage="1" sqref="C41:E41">
      <formula1>Okres</formula1>
    </dataValidation>
    <dataValidation type="list" allowBlank="1" showInputMessage="1" showErrorMessage="1" sqref="C33">
      <formula1>DPH</formula1>
    </dataValidation>
    <dataValidation type="list" allowBlank="1" showInputMessage="1" showErrorMessage="1" sqref="C36:E36">
      <formula1>Podnikatelské</formula1>
    </dataValidation>
    <dataValidation type="list" allowBlank="1" showInputMessage="1" showErrorMessage="1" sqref="H36:J36">
      <formula1>Neziskové</formula1>
    </dataValidation>
    <dataValidation type="list" allowBlank="1" showInputMessage="1" showErrorMessage="1" sqref="H10:J10">
      <formula1>Okruhy</formula1>
    </dataValidation>
  </dataValidations>
  <pageMargins left="0.7" right="0.7" top="0.75" bottom="0.75" header="0.3" footer="0.3"/>
  <pageSetup paperSize="9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workbookViewId="0">
      <selection activeCell="L13" sqref="L13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8" max="8" width="13.140625" customWidth="1"/>
    <col min="12" max="12" width="31.42578125" customWidth="1"/>
    <col min="13" max="13" width="26.7109375" customWidth="1"/>
  </cols>
  <sheetData>
    <row r="1" spans="1:13" x14ac:dyDescent="0.25">
      <c r="A1" s="11"/>
      <c r="B1" s="11"/>
    </row>
    <row r="2" spans="1:13" x14ac:dyDescent="0.25">
      <c r="A2" s="11" t="s">
        <v>116</v>
      </c>
      <c r="B2" s="11" t="s">
        <v>119</v>
      </c>
      <c r="C2" s="1">
        <v>41897</v>
      </c>
      <c r="E2" s="2" t="s">
        <v>121</v>
      </c>
      <c r="F2" s="3" t="s">
        <v>122</v>
      </c>
      <c r="G2" t="s">
        <v>151</v>
      </c>
      <c r="H2" s="9" t="s">
        <v>191</v>
      </c>
      <c r="K2" t="s">
        <v>202</v>
      </c>
      <c r="L2" t="s">
        <v>116</v>
      </c>
      <c r="M2" t="s">
        <v>119</v>
      </c>
    </row>
    <row r="3" spans="1:13" x14ac:dyDescent="0.25">
      <c r="A3" s="11" t="s">
        <v>117</v>
      </c>
      <c r="B3" s="11" t="s">
        <v>120</v>
      </c>
      <c r="C3" s="1">
        <v>41898</v>
      </c>
      <c r="F3" s="3" t="s">
        <v>123</v>
      </c>
      <c r="G3" s="4" t="s">
        <v>152</v>
      </c>
      <c r="H3" s="9" t="s">
        <v>192</v>
      </c>
      <c r="K3" t="s">
        <v>203</v>
      </c>
      <c r="L3" t="s">
        <v>117</v>
      </c>
      <c r="M3" t="s">
        <v>120</v>
      </c>
    </row>
    <row r="4" spans="1:13" x14ac:dyDescent="0.25">
      <c r="A4" s="11" t="s">
        <v>137</v>
      </c>
      <c r="B4" s="11" t="s">
        <v>190</v>
      </c>
      <c r="C4" s="1">
        <v>41899</v>
      </c>
      <c r="E4" s="2" t="s">
        <v>27</v>
      </c>
      <c r="F4" s="3" t="s">
        <v>124</v>
      </c>
      <c r="G4" t="s">
        <v>153</v>
      </c>
      <c r="H4" s="9" t="s">
        <v>194</v>
      </c>
      <c r="L4" t="s">
        <v>137</v>
      </c>
      <c r="M4" t="s">
        <v>190</v>
      </c>
    </row>
    <row r="5" spans="1:13" x14ac:dyDescent="0.25">
      <c r="A5" s="11" t="s">
        <v>136</v>
      </c>
      <c r="B5" s="11" t="s">
        <v>26</v>
      </c>
      <c r="C5" s="1">
        <v>41900</v>
      </c>
      <c r="E5" t="s">
        <v>28</v>
      </c>
      <c r="F5" s="3" t="s">
        <v>125</v>
      </c>
      <c r="G5" s="4" t="s">
        <v>154</v>
      </c>
      <c r="H5" s="9" t="s">
        <v>193</v>
      </c>
      <c r="L5" t="s">
        <v>136</v>
      </c>
      <c r="M5" t="s">
        <v>26</v>
      </c>
    </row>
    <row r="6" spans="1:13" x14ac:dyDescent="0.25">
      <c r="A6" s="11" t="s">
        <v>138</v>
      </c>
      <c r="C6" s="1">
        <v>41901</v>
      </c>
      <c r="E6" t="s">
        <v>29</v>
      </c>
      <c r="F6" s="3" t="s">
        <v>126</v>
      </c>
      <c r="G6" t="s">
        <v>155</v>
      </c>
      <c r="L6" t="s">
        <v>138</v>
      </c>
    </row>
    <row r="7" spans="1:13" x14ac:dyDescent="0.25">
      <c r="A7" s="11" t="s">
        <v>139</v>
      </c>
      <c r="C7" s="1">
        <v>41902</v>
      </c>
      <c r="E7" t="s">
        <v>30</v>
      </c>
      <c r="F7" s="3" t="s">
        <v>127</v>
      </c>
      <c r="G7" s="4" t="s">
        <v>156</v>
      </c>
      <c r="L7" t="s">
        <v>139</v>
      </c>
    </row>
    <row r="8" spans="1:13" x14ac:dyDescent="0.25">
      <c r="A8" s="11" t="s">
        <v>118</v>
      </c>
      <c r="C8" s="1">
        <v>41903</v>
      </c>
      <c r="E8" t="s">
        <v>31</v>
      </c>
      <c r="F8" s="3" t="s">
        <v>128</v>
      </c>
      <c r="G8" t="s">
        <v>157</v>
      </c>
      <c r="L8" t="s">
        <v>118</v>
      </c>
    </row>
    <row r="9" spans="1:13" x14ac:dyDescent="0.25">
      <c r="A9" s="11" t="s">
        <v>140</v>
      </c>
      <c r="C9" s="1">
        <v>41904</v>
      </c>
      <c r="E9" t="s">
        <v>32</v>
      </c>
      <c r="F9" s="3" t="s">
        <v>129</v>
      </c>
      <c r="G9" s="4" t="s">
        <v>158</v>
      </c>
      <c r="L9" t="s">
        <v>140</v>
      </c>
    </row>
    <row r="10" spans="1:13" x14ac:dyDescent="0.25">
      <c r="A10" s="11" t="s">
        <v>26</v>
      </c>
      <c r="C10" s="1">
        <v>41905</v>
      </c>
      <c r="E10" t="s">
        <v>33</v>
      </c>
      <c r="F10" s="3" t="s">
        <v>130</v>
      </c>
      <c r="G10" t="s">
        <v>159</v>
      </c>
      <c r="L10" t="s">
        <v>26</v>
      </c>
    </row>
    <row r="11" spans="1:13" x14ac:dyDescent="0.25">
      <c r="C11" s="1">
        <v>41906</v>
      </c>
      <c r="E11" t="s">
        <v>34</v>
      </c>
      <c r="F11" s="3" t="s">
        <v>131</v>
      </c>
      <c r="G11" s="4" t="s">
        <v>160</v>
      </c>
    </row>
    <row r="12" spans="1:13" x14ac:dyDescent="0.25">
      <c r="C12" s="1">
        <v>41907</v>
      </c>
      <c r="E12" t="s">
        <v>35</v>
      </c>
      <c r="F12" s="3" t="s">
        <v>132</v>
      </c>
      <c r="G12" t="s">
        <v>161</v>
      </c>
    </row>
    <row r="13" spans="1:13" x14ac:dyDescent="0.25">
      <c r="C13" s="1">
        <v>41908</v>
      </c>
      <c r="E13" t="s">
        <v>36</v>
      </c>
      <c r="F13" s="3" t="s">
        <v>133</v>
      </c>
      <c r="G13" s="4" t="s">
        <v>162</v>
      </c>
    </row>
    <row r="14" spans="1:13" x14ac:dyDescent="0.25">
      <c r="C14" s="1">
        <v>41909</v>
      </c>
      <c r="E14" t="s">
        <v>37</v>
      </c>
      <c r="F14" s="3" t="s">
        <v>134</v>
      </c>
      <c r="G14" t="s">
        <v>163</v>
      </c>
    </row>
    <row r="15" spans="1:13" x14ac:dyDescent="0.25">
      <c r="C15" s="1">
        <v>41910</v>
      </c>
      <c r="E15" t="s">
        <v>38</v>
      </c>
      <c r="F15" s="3" t="s">
        <v>135</v>
      </c>
      <c r="G15" s="4" t="s">
        <v>164</v>
      </c>
    </row>
    <row r="16" spans="1:13" x14ac:dyDescent="0.25">
      <c r="C16" s="1">
        <v>41911</v>
      </c>
      <c r="E16" t="s">
        <v>39</v>
      </c>
      <c r="F16" s="3"/>
      <c r="G16" t="s">
        <v>165</v>
      </c>
    </row>
    <row r="17" spans="3:7" x14ac:dyDescent="0.25">
      <c r="C17" s="1">
        <v>41912</v>
      </c>
      <c r="G17" s="4" t="s">
        <v>166</v>
      </c>
    </row>
    <row r="18" spans="3:7" x14ac:dyDescent="0.25">
      <c r="C18" s="1">
        <v>41913</v>
      </c>
      <c r="E18" s="2" t="s">
        <v>41</v>
      </c>
      <c r="G18" t="s">
        <v>186</v>
      </c>
    </row>
    <row r="19" spans="3:7" x14ac:dyDescent="0.25">
      <c r="C19" s="1">
        <v>41914</v>
      </c>
      <c r="E19" t="s">
        <v>40</v>
      </c>
      <c r="G19" s="4" t="s">
        <v>187</v>
      </c>
    </row>
    <row r="20" spans="3:7" x14ac:dyDescent="0.25">
      <c r="C20" s="1">
        <v>41915</v>
      </c>
      <c r="E20" t="s">
        <v>42</v>
      </c>
      <c r="G20" t="s">
        <v>167</v>
      </c>
    </row>
    <row r="21" spans="3:7" x14ac:dyDescent="0.25">
      <c r="C21" s="1">
        <v>41916</v>
      </c>
      <c r="E21" t="s">
        <v>43</v>
      </c>
      <c r="G21" s="4" t="s">
        <v>168</v>
      </c>
    </row>
    <row r="22" spans="3:7" x14ac:dyDescent="0.25">
      <c r="C22" s="1">
        <v>41917</v>
      </c>
      <c r="E22" t="s">
        <v>44</v>
      </c>
      <c r="G22" t="s">
        <v>169</v>
      </c>
    </row>
    <row r="23" spans="3:7" x14ac:dyDescent="0.25">
      <c r="C23" s="1">
        <v>41918</v>
      </c>
      <c r="E23" t="s">
        <v>45</v>
      </c>
      <c r="G23" s="4" t="s">
        <v>170</v>
      </c>
    </row>
    <row r="24" spans="3:7" x14ac:dyDescent="0.25">
      <c r="C24" s="1">
        <v>41919</v>
      </c>
      <c r="E24" t="s">
        <v>46</v>
      </c>
      <c r="G24" t="s">
        <v>171</v>
      </c>
    </row>
    <row r="25" spans="3:7" x14ac:dyDescent="0.25">
      <c r="C25" s="1">
        <v>41920</v>
      </c>
      <c r="E25" t="s">
        <v>47</v>
      </c>
      <c r="G25" s="4" t="s">
        <v>172</v>
      </c>
    </row>
    <row r="26" spans="3:7" x14ac:dyDescent="0.25">
      <c r="C26" s="1">
        <v>41921</v>
      </c>
      <c r="G26" t="s">
        <v>173</v>
      </c>
    </row>
    <row r="27" spans="3:7" x14ac:dyDescent="0.25">
      <c r="C27" s="1">
        <v>41922</v>
      </c>
      <c r="E27" s="2" t="s">
        <v>48</v>
      </c>
      <c r="G27" s="4" t="s">
        <v>174</v>
      </c>
    </row>
    <row r="28" spans="3:7" x14ac:dyDescent="0.25">
      <c r="C28" s="1">
        <v>41923</v>
      </c>
      <c r="E28" t="s">
        <v>49</v>
      </c>
      <c r="G28" t="s">
        <v>175</v>
      </c>
    </row>
    <row r="29" spans="3:7" x14ac:dyDescent="0.25">
      <c r="C29" s="1">
        <v>41924</v>
      </c>
      <c r="E29" t="s">
        <v>50</v>
      </c>
      <c r="G29" s="4" t="s">
        <v>176</v>
      </c>
    </row>
    <row r="30" spans="3:7" x14ac:dyDescent="0.25">
      <c r="C30" s="1">
        <v>41925</v>
      </c>
      <c r="E30" t="s">
        <v>51</v>
      </c>
      <c r="G30" t="s">
        <v>177</v>
      </c>
    </row>
    <row r="31" spans="3:7" x14ac:dyDescent="0.25">
      <c r="C31" s="1">
        <v>41926</v>
      </c>
      <c r="E31" t="s">
        <v>52</v>
      </c>
      <c r="G31" s="4" t="s">
        <v>178</v>
      </c>
    </row>
    <row r="32" spans="3:7" x14ac:dyDescent="0.25">
      <c r="C32" s="1">
        <v>41927</v>
      </c>
      <c r="E32" t="s">
        <v>53</v>
      </c>
      <c r="G32" t="s">
        <v>141</v>
      </c>
    </row>
    <row r="33" spans="5:7" x14ac:dyDescent="0.25">
      <c r="E33" t="s">
        <v>54</v>
      </c>
      <c r="G33" s="4" t="s">
        <v>142</v>
      </c>
    </row>
    <row r="34" spans="5:7" x14ac:dyDescent="0.25">
      <c r="E34" t="s">
        <v>55</v>
      </c>
      <c r="G34" t="s">
        <v>143</v>
      </c>
    </row>
    <row r="35" spans="5:7" x14ac:dyDescent="0.25">
      <c r="G35" s="4" t="s">
        <v>144</v>
      </c>
    </row>
    <row r="36" spans="5:7" x14ac:dyDescent="0.25">
      <c r="E36" s="2" t="s">
        <v>56</v>
      </c>
      <c r="G36" t="s">
        <v>145</v>
      </c>
    </row>
    <row r="37" spans="5:7" x14ac:dyDescent="0.25">
      <c r="E37" t="s">
        <v>57</v>
      </c>
      <c r="G37" s="4" t="s">
        <v>146</v>
      </c>
    </row>
    <row r="38" spans="5:7" x14ac:dyDescent="0.25">
      <c r="E38" t="s">
        <v>58</v>
      </c>
      <c r="G38" t="s">
        <v>147</v>
      </c>
    </row>
    <row r="39" spans="5:7" x14ac:dyDescent="0.25">
      <c r="E39" t="s">
        <v>59</v>
      </c>
      <c r="G39" s="4" t="s">
        <v>148</v>
      </c>
    </row>
    <row r="40" spans="5:7" x14ac:dyDescent="0.25">
      <c r="G40" t="s">
        <v>149</v>
      </c>
    </row>
    <row r="41" spans="5:7" x14ac:dyDescent="0.25">
      <c r="E41" s="2" t="s">
        <v>60</v>
      </c>
      <c r="G41" s="4" t="s">
        <v>150</v>
      </c>
    </row>
    <row r="42" spans="5:7" x14ac:dyDescent="0.25">
      <c r="E42" t="s">
        <v>61</v>
      </c>
      <c r="G42" t="s">
        <v>179</v>
      </c>
    </row>
    <row r="43" spans="5:7" x14ac:dyDescent="0.25">
      <c r="E43" t="s">
        <v>62</v>
      </c>
      <c r="G43" s="4" t="s">
        <v>180</v>
      </c>
    </row>
    <row r="44" spans="5:7" x14ac:dyDescent="0.25">
      <c r="E44" t="s">
        <v>63</v>
      </c>
      <c r="G44" t="s">
        <v>181</v>
      </c>
    </row>
    <row r="45" spans="5:7" x14ac:dyDescent="0.25">
      <c r="E45" t="s">
        <v>64</v>
      </c>
      <c r="G45" s="4" t="s">
        <v>182</v>
      </c>
    </row>
    <row r="46" spans="5:7" x14ac:dyDescent="0.25">
      <c r="E46" t="s">
        <v>65</v>
      </c>
      <c r="G46" t="s">
        <v>183</v>
      </c>
    </row>
    <row r="47" spans="5:7" x14ac:dyDescent="0.25">
      <c r="E47" t="s">
        <v>66</v>
      </c>
      <c r="G47" s="4" t="s">
        <v>184</v>
      </c>
    </row>
    <row r="48" spans="5:7" x14ac:dyDescent="0.25">
      <c r="E48" t="s">
        <v>67</v>
      </c>
      <c r="G48" t="s">
        <v>185</v>
      </c>
    </row>
    <row r="49" spans="5:7" x14ac:dyDescent="0.25">
      <c r="G49" s="4"/>
    </row>
    <row r="50" spans="5:7" x14ac:dyDescent="0.25">
      <c r="E50" s="2" t="s">
        <v>68</v>
      </c>
    </row>
    <row r="51" spans="5:7" x14ac:dyDescent="0.25">
      <c r="E51" t="s">
        <v>69</v>
      </c>
      <c r="G51" s="4"/>
    </row>
    <row r="52" spans="5:7" x14ac:dyDescent="0.25">
      <c r="E52" t="s">
        <v>70</v>
      </c>
    </row>
    <row r="53" spans="5:7" x14ac:dyDescent="0.25">
      <c r="E53" t="s">
        <v>71</v>
      </c>
      <c r="G53" s="4"/>
    </row>
    <row r="54" spans="5:7" x14ac:dyDescent="0.25">
      <c r="E54" t="s">
        <v>72</v>
      </c>
    </row>
    <row r="56" spans="5:7" x14ac:dyDescent="0.25">
      <c r="E56" s="2" t="s">
        <v>73</v>
      </c>
    </row>
    <row r="57" spans="5:7" x14ac:dyDescent="0.25">
      <c r="E57" t="s">
        <v>74</v>
      </c>
    </row>
    <row r="58" spans="5:7" x14ac:dyDescent="0.25">
      <c r="E58" t="s">
        <v>75</v>
      </c>
    </row>
    <row r="59" spans="5:7" x14ac:dyDescent="0.25">
      <c r="E59" t="s">
        <v>76</v>
      </c>
    </row>
    <row r="60" spans="5:7" x14ac:dyDescent="0.25">
      <c r="E60" t="s">
        <v>77</v>
      </c>
    </row>
    <row r="61" spans="5:7" x14ac:dyDescent="0.25">
      <c r="E61" t="s">
        <v>78</v>
      </c>
    </row>
    <row r="63" spans="5:7" x14ac:dyDescent="0.25">
      <c r="E63" s="2" t="s">
        <v>79</v>
      </c>
    </row>
    <row r="64" spans="5:7" x14ac:dyDescent="0.25">
      <c r="E64" t="s">
        <v>80</v>
      </c>
    </row>
    <row r="65" spans="5:5" x14ac:dyDescent="0.25">
      <c r="E65" t="s">
        <v>81</v>
      </c>
    </row>
    <row r="66" spans="5:5" x14ac:dyDescent="0.25">
      <c r="E66" t="s">
        <v>82</v>
      </c>
    </row>
    <row r="67" spans="5:5" x14ac:dyDescent="0.25">
      <c r="E67" t="s">
        <v>83</v>
      </c>
    </row>
    <row r="69" spans="5:5" x14ac:dyDescent="0.25">
      <c r="E69" s="2" t="s">
        <v>84</v>
      </c>
    </row>
    <row r="70" spans="5:5" x14ac:dyDescent="0.25">
      <c r="E70" t="s">
        <v>85</v>
      </c>
    </row>
    <row r="71" spans="5:5" x14ac:dyDescent="0.25">
      <c r="E71" t="s">
        <v>86</v>
      </c>
    </row>
    <row r="72" spans="5:5" x14ac:dyDescent="0.25">
      <c r="E72" t="s">
        <v>87</v>
      </c>
    </row>
    <row r="73" spans="5:5" x14ac:dyDescent="0.25">
      <c r="E73" t="s">
        <v>88</v>
      </c>
    </row>
    <row r="74" spans="5:5" x14ac:dyDescent="0.25">
      <c r="E74" t="s">
        <v>89</v>
      </c>
    </row>
    <row r="76" spans="5:5" x14ac:dyDescent="0.25">
      <c r="E76" s="2" t="s">
        <v>90</v>
      </c>
    </row>
    <row r="77" spans="5:5" x14ac:dyDescent="0.25">
      <c r="E77" t="s">
        <v>91</v>
      </c>
    </row>
    <row r="78" spans="5:5" x14ac:dyDescent="0.25">
      <c r="E78" t="s">
        <v>92</v>
      </c>
    </row>
    <row r="79" spans="5:5" x14ac:dyDescent="0.25">
      <c r="E79" t="s">
        <v>93</v>
      </c>
    </row>
    <row r="80" spans="5:5" x14ac:dyDescent="0.25">
      <c r="E80" t="s">
        <v>94</v>
      </c>
    </row>
    <row r="81" spans="5:5" x14ac:dyDescent="0.25">
      <c r="E81" t="s">
        <v>95</v>
      </c>
    </row>
    <row r="82" spans="5:5" x14ac:dyDescent="0.25">
      <c r="E82" t="s">
        <v>96</v>
      </c>
    </row>
    <row r="83" spans="5:5" x14ac:dyDescent="0.25">
      <c r="E83" t="s">
        <v>97</v>
      </c>
    </row>
    <row r="85" spans="5:5" x14ac:dyDescent="0.25">
      <c r="E85" s="2" t="s">
        <v>98</v>
      </c>
    </row>
    <row r="86" spans="5:5" x14ac:dyDescent="0.25">
      <c r="E86" t="s">
        <v>99</v>
      </c>
    </row>
    <row r="87" spans="5:5" x14ac:dyDescent="0.25">
      <c r="E87" t="s">
        <v>100</v>
      </c>
    </row>
    <row r="88" spans="5:5" x14ac:dyDescent="0.25">
      <c r="E88" t="s">
        <v>101</v>
      </c>
    </row>
    <row r="89" spans="5:5" x14ac:dyDescent="0.25">
      <c r="E89" t="s">
        <v>102</v>
      </c>
    </row>
    <row r="90" spans="5:5" x14ac:dyDescent="0.25">
      <c r="E90" t="s">
        <v>103</v>
      </c>
    </row>
    <row r="92" spans="5:5" x14ac:dyDescent="0.25">
      <c r="E92" s="2" t="s">
        <v>104</v>
      </c>
    </row>
    <row r="93" spans="5:5" x14ac:dyDescent="0.25">
      <c r="E93" t="s">
        <v>105</v>
      </c>
    </row>
    <row r="94" spans="5:5" x14ac:dyDescent="0.25">
      <c r="E94" t="s">
        <v>106</v>
      </c>
    </row>
    <row r="95" spans="5:5" x14ac:dyDescent="0.25">
      <c r="E95" t="s">
        <v>107</v>
      </c>
    </row>
    <row r="96" spans="5:5" x14ac:dyDescent="0.25">
      <c r="E96" t="s">
        <v>108</v>
      </c>
    </row>
    <row r="98" spans="5:5" x14ac:dyDescent="0.25">
      <c r="E98" s="2" t="s">
        <v>109</v>
      </c>
    </row>
    <row r="99" spans="5:5" x14ac:dyDescent="0.25">
      <c r="E99" t="s">
        <v>110</v>
      </c>
    </row>
    <row r="100" spans="5:5" x14ac:dyDescent="0.25">
      <c r="E100" t="s">
        <v>111</v>
      </c>
    </row>
    <row r="101" spans="5:5" x14ac:dyDescent="0.25">
      <c r="E101" t="s">
        <v>112</v>
      </c>
    </row>
    <row r="102" spans="5:5" x14ac:dyDescent="0.25">
      <c r="E102" t="s">
        <v>113</v>
      </c>
    </row>
    <row r="103" spans="5:5" x14ac:dyDescent="0.25">
      <c r="E103" t="s">
        <v>114</v>
      </c>
    </row>
    <row r="104" spans="5:5" x14ac:dyDescent="0.25">
      <c r="E104" t="s">
        <v>115</v>
      </c>
    </row>
  </sheetData>
  <dataValidations count="1">
    <dataValidation type="date" allowBlank="1" showInputMessage="1" showErrorMessage="1" sqref="C2 C4 C6 C8 C10 C12 C14 C16 C18 C20 C22 C24 C26 C28 C30:C31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21" sqref="O21"/>
    </sheetView>
  </sheetViews>
  <sheetFormatPr defaultRowHeight="15" x14ac:dyDescent="0.25"/>
  <cols>
    <col min="1" max="1" width="1.85546875" style="239" customWidth="1"/>
    <col min="2" max="2" width="9.85546875" style="239" customWidth="1"/>
    <col min="3" max="3" width="12.85546875" style="239" customWidth="1"/>
    <col min="4" max="4" width="13.140625" style="239" customWidth="1"/>
    <col min="5" max="5" width="33.28515625" style="239" customWidth="1"/>
    <col min="6" max="6" width="23.7109375" style="239" customWidth="1"/>
    <col min="7" max="7" width="9.5703125" style="239" customWidth="1"/>
    <col min="8" max="8" width="9.140625" style="239"/>
    <col min="9" max="9" width="9.5703125" style="239" customWidth="1"/>
    <col min="10" max="16384" width="9.140625" style="239"/>
  </cols>
  <sheetData>
    <row r="1" spans="1:9" ht="17.25" customHeight="1" x14ac:dyDescent="0.3">
      <c r="A1" s="85"/>
      <c r="B1" s="721" t="s">
        <v>292</v>
      </c>
      <c r="C1" s="722"/>
      <c r="D1" s="722"/>
      <c r="E1" s="722"/>
      <c r="F1" s="722"/>
      <c r="G1" s="722"/>
      <c r="H1" s="722"/>
      <c r="I1" s="369"/>
    </row>
    <row r="2" spans="1:9" ht="23.25" customHeight="1" x14ac:dyDescent="0.3">
      <c r="A2" s="85"/>
      <c r="B2" s="731" t="s">
        <v>344</v>
      </c>
      <c r="C2" s="732"/>
      <c r="D2" s="710"/>
      <c r="E2" s="517"/>
      <c r="F2" s="517"/>
      <c r="G2" s="517"/>
      <c r="H2" s="517"/>
      <c r="I2" s="457"/>
    </row>
    <row r="3" spans="1:9" s="368" customFormat="1" ht="20.25" customHeight="1" x14ac:dyDescent="0.25">
      <c r="A3" s="387"/>
      <c r="B3" s="733" t="s">
        <v>271</v>
      </c>
      <c r="C3" s="734"/>
      <c r="D3" s="734"/>
      <c r="E3" s="734"/>
      <c r="F3" s="734"/>
      <c r="G3" s="734"/>
      <c r="H3" s="734"/>
      <c r="I3" s="734"/>
    </row>
    <row r="4" spans="1:9" s="368" customFormat="1" ht="40.5" customHeight="1" x14ac:dyDescent="0.25">
      <c r="A4" s="387"/>
      <c r="B4" s="735" t="s">
        <v>380</v>
      </c>
      <c r="C4" s="736"/>
      <c r="D4" s="736"/>
      <c r="E4" s="736"/>
      <c r="F4" s="736"/>
      <c r="G4" s="736"/>
      <c r="H4" s="736"/>
      <c r="I4" s="734"/>
    </row>
    <row r="5" spans="1:9" s="368" customFormat="1" ht="21" customHeight="1" x14ac:dyDescent="0.25">
      <c r="A5" s="387"/>
      <c r="B5" s="733" t="s">
        <v>231</v>
      </c>
      <c r="C5" s="734"/>
      <c r="D5" s="734"/>
      <c r="E5" s="734"/>
      <c r="F5" s="734"/>
      <c r="G5" s="734"/>
      <c r="H5" s="734"/>
      <c r="I5" s="734"/>
    </row>
    <row r="6" spans="1:9" x14ac:dyDescent="0.25">
      <c r="A6" s="85"/>
      <c r="B6" s="32" t="s">
        <v>249</v>
      </c>
      <c r="C6" s="33"/>
      <c r="D6" s="33"/>
      <c r="E6" s="33"/>
      <c r="F6" s="33"/>
      <c r="G6" s="33"/>
      <c r="H6" s="33"/>
      <c r="I6" s="86"/>
    </row>
    <row r="7" spans="1:9" ht="51.75" customHeight="1" x14ac:dyDescent="0.25">
      <c r="A7" s="85"/>
      <c r="B7" s="34" t="s">
        <v>250</v>
      </c>
      <c r="C7" s="35" t="s">
        <v>251</v>
      </c>
      <c r="D7" s="35" t="s">
        <v>252</v>
      </c>
      <c r="E7" s="35" t="s">
        <v>253</v>
      </c>
      <c r="F7" s="36" t="s">
        <v>230</v>
      </c>
      <c r="G7" s="37" t="s">
        <v>298</v>
      </c>
      <c r="H7" s="38" t="s">
        <v>378</v>
      </c>
      <c r="I7" s="38" t="s">
        <v>379</v>
      </c>
    </row>
    <row r="8" spans="1:9" x14ac:dyDescent="0.25">
      <c r="A8" s="85"/>
      <c r="B8" s="727"/>
      <c r="C8" s="728"/>
      <c r="D8" s="728"/>
      <c r="E8" s="98" t="s">
        <v>269</v>
      </c>
      <c r="F8" s="99"/>
      <c r="G8" s="100"/>
      <c r="H8" s="101"/>
      <c r="I8" s="101"/>
    </row>
    <row r="9" spans="1:9" x14ac:dyDescent="0.25">
      <c r="A9" s="85"/>
      <c r="B9" s="42" t="s">
        <v>254</v>
      </c>
      <c r="C9" s="42" t="s">
        <v>255</v>
      </c>
      <c r="D9" s="42" t="s">
        <v>286</v>
      </c>
      <c r="E9" s="42" t="s">
        <v>256</v>
      </c>
      <c r="F9" s="42" t="s">
        <v>264</v>
      </c>
      <c r="G9" s="102">
        <v>7500</v>
      </c>
      <c r="H9" s="247">
        <v>4000</v>
      </c>
      <c r="I9" s="247">
        <v>2000</v>
      </c>
    </row>
    <row r="10" spans="1:9" x14ac:dyDescent="0.25">
      <c r="A10" s="85"/>
      <c r="B10" s="42" t="s">
        <v>287</v>
      </c>
      <c r="C10" s="42" t="s">
        <v>257</v>
      </c>
      <c r="D10" s="42"/>
      <c r="E10" s="42" t="s">
        <v>256</v>
      </c>
      <c r="F10" s="42" t="s">
        <v>265</v>
      </c>
      <c r="G10" s="246">
        <v>4000</v>
      </c>
      <c r="H10" s="247">
        <v>4000</v>
      </c>
      <c r="I10" s="247">
        <v>4000</v>
      </c>
    </row>
    <row r="11" spans="1:9" x14ac:dyDescent="0.25">
      <c r="A11" s="85"/>
      <c r="B11" s="744" t="s">
        <v>274</v>
      </c>
      <c r="C11" s="745"/>
      <c r="D11" s="746"/>
      <c r="E11" s="40"/>
      <c r="F11" s="41"/>
      <c r="G11" s="102"/>
      <c r="H11" s="103"/>
      <c r="I11" s="103"/>
    </row>
    <row r="12" spans="1:9" ht="15.75" thickBot="1" x14ac:dyDescent="0.3">
      <c r="A12" s="85"/>
      <c r="B12" s="39" t="s">
        <v>277</v>
      </c>
      <c r="C12" s="42" t="s">
        <v>259</v>
      </c>
      <c r="D12" s="39"/>
      <c r="E12" s="42" t="s">
        <v>267</v>
      </c>
      <c r="F12" s="42" t="s">
        <v>260</v>
      </c>
      <c r="G12" s="247">
        <v>45000</v>
      </c>
      <c r="H12" s="247">
        <v>20000</v>
      </c>
      <c r="I12" s="247"/>
    </row>
    <row r="13" spans="1:9" ht="15.75" thickBot="1" x14ac:dyDescent="0.3">
      <c r="A13" s="85"/>
      <c r="B13" s="43"/>
      <c r="C13" s="44"/>
      <c r="D13" s="44"/>
      <c r="E13" s="51" t="s">
        <v>261</v>
      </c>
      <c r="F13" s="44"/>
      <c r="G13" s="97">
        <f>SUM(G9:G12)</f>
        <v>56500</v>
      </c>
      <c r="H13" s="46">
        <v>28000</v>
      </c>
      <c r="I13" s="46">
        <v>6000</v>
      </c>
    </row>
    <row r="14" spans="1:9" x14ac:dyDescent="0.25">
      <c r="A14" s="85"/>
      <c r="B14" s="725"/>
      <c r="C14" s="726"/>
      <c r="D14" s="726"/>
      <c r="E14" s="47" t="s">
        <v>270</v>
      </c>
      <c r="F14" s="48"/>
      <c r="G14" s="49"/>
      <c r="H14" s="49"/>
      <c r="I14" s="49"/>
    </row>
    <row r="15" spans="1:9" ht="15.75" thickBot="1" x14ac:dyDescent="0.3">
      <c r="A15" s="85"/>
      <c r="B15" s="50" t="s">
        <v>288</v>
      </c>
      <c r="C15" s="50" t="s">
        <v>258</v>
      </c>
      <c r="D15" s="50" t="s">
        <v>286</v>
      </c>
      <c r="E15" s="50" t="s">
        <v>266</v>
      </c>
      <c r="F15" s="50" t="s">
        <v>268</v>
      </c>
      <c r="G15" s="102">
        <v>71685</v>
      </c>
      <c r="H15" s="102">
        <v>60000</v>
      </c>
      <c r="I15" s="102"/>
    </row>
    <row r="16" spans="1:9" ht="15.75" thickBot="1" x14ac:dyDescent="0.3">
      <c r="A16" s="85"/>
      <c r="B16" s="43"/>
      <c r="C16" s="44"/>
      <c r="D16" s="44"/>
      <c r="E16" s="51" t="s">
        <v>261</v>
      </c>
      <c r="F16" s="44"/>
      <c r="G16" s="45">
        <f>SUM(G15:G15)</f>
        <v>71685</v>
      </c>
      <c r="H16" s="46">
        <v>60000</v>
      </c>
      <c r="I16" s="46"/>
    </row>
    <row r="17" spans="1:10" ht="8.25" customHeight="1" x14ac:dyDescent="0.25">
      <c r="A17" s="85"/>
      <c r="B17" s="245"/>
      <c r="C17" s="241"/>
      <c r="D17" s="241"/>
      <c r="E17" s="241"/>
      <c r="F17" s="241"/>
      <c r="G17" s="241"/>
      <c r="H17" s="241"/>
      <c r="I17" s="241"/>
    </row>
    <row r="18" spans="1:10" ht="17.25" customHeight="1" x14ac:dyDescent="0.3">
      <c r="A18" s="85"/>
      <c r="B18" s="721" t="s">
        <v>293</v>
      </c>
      <c r="C18" s="722"/>
      <c r="D18" s="722"/>
      <c r="E18" s="722"/>
      <c r="F18" s="722"/>
      <c r="G18" s="722"/>
      <c r="H18" s="722"/>
      <c r="I18" s="369"/>
    </row>
    <row r="19" spans="1:10" ht="44.25" customHeight="1" x14ac:dyDescent="0.25">
      <c r="A19" s="85"/>
      <c r="B19" s="90" t="s">
        <v>229</v>
      </c>
      <c r="C19" s="91" t="s">
        <v>262</v>
      </c>
      <c r="D19" s="91" t="s">
        <v>252</v>
      </c>
      <c r="E19" s="91" t="s">
        <v>263</v>
      </c>
      <c r="F19" s="92" t="s">
        <v>230</v>
      </c>
      <c r="G19" s="91" t="s">
        <v>298</v>
      </c>
      <c r="H19" s="93" t="s">
        <v>378</v>
      </c>
      <c r="I19" s="382" t="s">
        <v>379</v>
      </c>
    </row>
    <row r="20" spans="1:10" ht="4.5" customHeight="1" thickBot="1" x14ac:dyDescent="0.3">
      <c r="A20" s="85"/>
      <c r="B20" s="21"/>
      <c r="C20" s="22"/>
      <c r="D20" s="22"/>
      <c r="E20" s="22"/>
      <c r="F20" s="22"/>
      <c r="G20" s="31"/>
      <c r="H20" s="370"/>
      <c r="I20" s="62"/>
    </row>
    <row r="21" spans="1:10" x14ac:dyDescent="0.25">
      <c r="A21" s="85"/>
      <c r="B21" s="729" t="s">
        <v>346</v>
      </c>
      <c r="C21" s="730"/>
      <c r="D21" s="730"/>
      <c r="E21" s="730"/>
      <c r="F21" s="730"/>
      <c r="G21" s="68"/>
      <c r="H21" s="69"/>
      <c r="I21" s="372"/>
    </row>
    <row r="22" spans="1:10" x14ac:dyDescent="0.25">
      <c r="A22" s="85"/>
      <c r="B22" s="242"/>
      <c r="C22" s="242"/>
      <c r="D22" s="242"/>
      <c r="E22" s="242"/>
      <c r="F22" s="248"/>
      <c r="G22" s="87"/>
      <c r="H22" s="89"/>
      <c r="I22" s="88"/>
    </row>
    <row r="23" spans="1:10" x14ac:dyDescent="0.25">
      <c r="A23" s="85"/>
      <c r="B23" s="242"/>
      <c r="C23" s="242"/>
      <c r="D23" s="242"/>
      <c r="E23" s="242"/>
      <c r="F23" s="248"/>
      <c r="G23" s="88"/>
      <c r="H23" s="89"/>
      <c r="I23" s="88"/>
    </row>
    <row r="24" spans="1:10" x14ac:dyDescent="0.25">
      <c r="A24" s="85"/>
      <c r="B24" s="242"/>
      <c r="C24" s="242"/>
      <c r="D24" s="242"/>
      <c r="E24" s="242"/>
      <c r="F24" s="248"/>
      <c r="G24" s="87"/>
      <c r="H24" s="89"/>
      <c r="I24" s="88"/>
    </row>
    <row r="25" spans="1:10" x14ac:dyDescent="0.25">
      <c r="A25" s="85"/>
      <c r="B25" s="243"/>
      <c r="C25" s="243"/>
      <c r="D25" s="243"/>
      <c r="E25" s="243"/>
      <c r="F25" s="243"/>
      <c r="G25" s="87"/>
      <c r="H25" s="89"/>
      <c r="I25" s="88"/>
    </row>
    <row r="26" spans="1:10" x14ac:dyDescent="0.25">
      <c r="A26" s="85"/>
      <c r="B26" s="249"/>
      <c r="C26" s="249"/>
      <c r="D26" s="249"/>
      <c r="E26" s="249"/>
      <c r="F26" s="256"/>
      <c r="G26" s="87"/>
      <c r="H26" s="89"/>
      <c r="I26" s="88"/>
    </row>
    <row r="27" spans="1:10" ht="15.75" thickBot="1" x14ac:dyDescent="0.3">
      <c r="A27" s="85"/>
      <c r="B27" s="257"/>
      <c r="C27" s="257"/>
      <c r="D27" s="257"/>
      <c r="E27" s="244"/>
      <c r="F27" s="258"/>
      <c r="G27" s="87"/>
      <c r="H27" s="89"/>
      <c r="I27" s="390"/>
      <c r="J27" s="19"/>
    </row>
    <row r="28" spans="1:10" x14ac:dyDescent="0.25">
      <c r="A28" s="85"/>
      <c r="B28" s="723"/>
      <c r="C28" s="724"/>
      <c r="D28" s="724"/>
      <c r="E28" s="70" t="s">
        <v>261</v>
      </c>
      <c r="F28" s="107"/>
      <c r="G28" s="71">
        <f>SUM(G22:G27)</f>
        <v>0</v>
      </c>
      <c r="H28" s="371">
        <f>SUM(H22:H27)</f>
        <v>0</v>
      </c>
      <c r="I28" s="72">
        <f>SUM(I22:I27)</f>
        <v>0</v>
      </c>
    </row>
    <row r="29" spans="1:10" ht="6" customHeight="1" thickBot="1" x14ac:dyDescent="0.3">
      <c r="A29" s="85"/>
      <c r="B29" s="62"/>
      <c r="C29" s="62"/>
      <c r="D29" s="62"/>
      <c r="E29" s="62"/>
      <c r="F29" s="62"/>
      <c r="G29" s="62"/>
      <c r="H29" s="62"/>
      <c r="I29" s="62"/>
    </row>
    <row r="30" spans="1:10" ht="9.75" customHeight="1" x14ac:dyDescent="0.25">
      <c r="A30" s="85"/>
      <c r="B30" s="25"/>
      <c r="C30" s="26"/>
      <c r="D30" s="26"/>
      <c r="E30" s="26"/>
      <c r="F30" s="26"/>
      <c r="G30" s="23"/>
      <c r="H30" s="373"/>
      <c r="I30" s="373"/>
    </row>
    <row r="31" spans="1:10" x14ac:dyDescent="0.25">
      <c r="A31" s="85"/>
      <c r="B31" s="737" t="s">
        <v>356</v>
      </c>
      <c r="C31" s="724"/>
      <c r="D31" s="724"/>
      <c r="E31" s="724"/>
      <c r="F31" s="743"/>
      <c r="G31" s="68"/>
      <c r="H31" s="374"/>
      <c r="I31" s="372"/>
    </row>
    <row r="32" spans="1:10" x14ac:dyDescent="0.25">
      <c r="A32" s="85"/>
      <c r="B32" s="242"/>
      <c r="C32" s="242"/>
      <c r="D32" s="242"/>
      <c r="E32" s="242"/>
      <c r="F32" s="242"/>
      <c r="G32" s="89"/>
      <c r="H32" s="375"/>
      <c r="I32" s="88"/>
      <c r="J32" s="24"/>
    </row>
    <row r="33" spans="1:10" x14ac:dyDescent="0.25">
      <c r="A33" s="85"/>
      <c r="B33" s="242"/>
      <c r="C33" s="242"/>
      <c r="D33" s="242"/>
      <c r="E33" s="242"/>
      <c r="F33" s="242"/>
      <c r="G33" s="89"/>
      <c r="H33" s="89"/>
      <c r="I33" s="88"/>
      <c r="J33" s="24"/>
    </row>
    <row r="34" spans="1:10" ht="15.75" thickBot="1" x14ac:dyDescent="0.3">
      <c r="A34" s="85"/>
      <c r="B34" s="244"/>
      <c r="C34" s="244"/>
      <c r="D34" s="244"/>
      <c r="E34" s="244"/>
      <c r="F34" s="244"/>
      <c r="G34" s="89"/>
      <c r="H34" s="89"/>
      <c r="I34" s="390"/>
      <c r="J34" s="24"/>
    </row>
    <row r="35" spans="1:10" x14ac:dyDescent="0.25">
      <c r="A35" s="85"/>
      <c r="B35" s="723"/>
      <c r="C35" s="724"/>
      <c r="D35" s="724"/>
      <c r="E35" s="70" t="s">
        <v>261</v>
      </c>
      <c r="F35" s="107"/>
      <c r="G35" s="71">
        <f>SUM(G32:G34)</f>
        <v>0</v>
      </c>
      <c r="H35" s="376">
        <f>SUM(H32:H34)</f>
        <v>0</v>
      </c>
      <c r="I35" s="72">
        <f>SUM(I32:I34)</f>
        <v>0</v>
      </c>
    </row>
    <row r="36" spans="1:10" ht="5.25" customHeight="1" thickBot="1" x14ac:dyDescent="0.3">
      <c r="A36" s="85"/>
      <c r="B36" s="18"/>
      <c r="C36" s="20"/>
      <c r="D36" s="20"/>
      <c r="E36" s="20"/>
      <c r="F36" s="20"/>
      <c r="G36" s="23"/>
      <c r="H36" s="370"/>
      <c r="I36" s="62"/>
    </row>
    <row r="37" spans="1:10" x14ac:dyDescent="0.25">
      <c r="A37" s="85"/>
      <c r="B37" s="737" t="s">
        <v>294</v>
      </c>
      <c r="C37" s="724"/>
      <c r="D37" s="724"/>
      <c r="E37" s="724"/>
      <c r="F37" s="743"/>
      <c r="G37" s="68"/>
      <c r="H37" s="377"/>
      <c r="I37" s="372"/>
    </row>
    <row r="38" spans="1:10" x14ac:dyDescent="0.25">
      <c r="A38" s="85"/>
      <c r="B38" s="242"/>
      <c r="C38" s="242"/>
      <c r="D38" s="242"/>
      <c r="E38" s="242"/>
      <c r="F38" s="242"/>
      <c r="G38" s="89"/>
      <c r="H38" s="89"/>
      <c r="I38" s="88"/>
    </row>
    <row r="39" spans="1:10" x14ac:dyDescent="0.25">
      <c r="A39" s="85"/>
      <c r="B39" s="243"/>
      <c r="C39" s="243"/>
      <c r="D39" s="243"/>
      <c r="E39" s="243"/>
      <c r="F39" s="243"/>
      <c r="G39" s="89"/>
      <c r="H39" s="89"/>
      <c r="I39" s="88"/>
    </row>
    <row r="40" spans="1:10" x14ac:dyDescent="0.25">
      <c r="A40" s="85"/>
      <c r="B40" s="243"/>
      <c r="C40" s="243"/>
      <c r="D40" s="243"/>
      <c r="E40" s="243"/>
      <c r="F40" s="243"/>
      <c r="G40" s="89"/>
      <c r="H40" s="89"/>
      <c r="I40" s="88"/>
    </row>
    <row r="41" spans="1:10" x14ac:dyDescent="0.25">
      <c r="A41" s="85"/>
      <c r="B41" s="243"/>
      <c r="C41" s="243"/>
      <c r="D41" s="243"/>
      <c r="E41" s="243"/>
      <c r="F41" s="243"/>
      <c r="G41" s="89"/>
      <c r="H41" s="89"/>
      <c r="I41" s="88"/>
    </row>
    <row r="42" spans="1:10" x14ac:dyDescent="0.25">
      <c r="A42" s="85"/>
      <c r="B42" s="243"/>
      <c r="C42" s="243"/>
      <c r="D42" s="243"/>
      <c r="E42" s="243"/>
      <c r="F42" s="243"/>
      <c r="G42" s="89"/>
      <c r="H42" s="89"/>
      <c r="I42" s="88"/>
    </row>
    <row r="43" spans="1:10" ht="15.75" thickBot="1" x14ac:dyDescent="0.3">
      <c r="A43" s="85"/>
      <c r="B43" s="244"/>
      <c r="C43" s="244"/>
      <c r="D43" s="244"/>
      <c r="E43" s="244"/>
      <c r="F43" s="244"/>
      <c r="G43" s="89"/>
      <c r="H43" s="89"/>
      <c r="I43" s="390"/>
    </row>
    <row r="44" spans="1:10" x14ac:dyDescent="0.25">
      <c r="A44" s="85"/>
      <c r="B44" s="723"/>
      <c r="C44" s="724"/>
      <c r="D44" s="724"/>
      <c r="E44" s="70" t="s">
        <v>261</v>
      </c>
      <c r="F44" s="107"/>
      <c r="G44" s="71">
        <f>SUM(G38:G43)</f>
        <v>0</v>
      </c>
      <c r="H44" s="376">
        <f>SUM(H38:H43)</f>
        <v>0</v>
      </c>
      <c r="I44" s="72">
        <f>SUM(I38:I43)</f>
        <v>0</v>
      </c>
    </row>
    <row r="45" spans="1:10" ht="6.75" customHeight="1" thickBot="1" x14ac:dyDescent="0.3">
      <c r="A45" s="85"/>
      <c r="B45" s="18"/>
      <c r="C45" s="20"/>
      <c r="D45" s="20"/>
      <c r="E45" s="20"/>
      <c r="F45" s="20"/>
      <c r="G45" s="23"/>
      <c r="H45" s="373"/>
      <c r="I45" s="62"/>
    </row>
    <row r="46" spans="1:10" ht="27.75" customHeight="1" x14ac:dyDescent="0.25">
      <c r="A46" s="85"/>
      <c r="B46" s="747" t="s">
        <v>289</v>
      </c>
      <c r="C46" s="748"/>
      <c r="D46" s="748"/>
      <c r="E46" s="748"/>
      <c r="F46" s="749"/>
      <c r="G46" s="137"/>
      <c r="H46" s="378"/>
      <c r="I46" s="372"/>
    </row>
    <row r="47" spans="1:10" x14ac:dyDescent="0.25">
      <c r="A47" s="85"/>
      <c r="B47" s="242"/>
      <c r="C47" s="242"/>
      <c r="D47" s="242"/>
      <c r="E47" s="242"/>
      <c r="F47" s="242"/>
      <c r="G47" s="89"/>
      <c r="H47" s="89"/>
      <c r="I47" s="88"/>
    </row>
    <row r="48" spans="1:10" x14ac:dyDescent="0.25">
      <c r="A48" s="85"/>
      <c r="B48" s="242"/>
      <c r="C48" s="242"/>
      <c r="D48" s="242"/>
      <c r="E48" s="242"/>
      <c r="F48" s="242"/>
      <c r="G48" s="89"/>
      <c r="H48" s="89"/>
      <c r="I48" s="88"/>
    </row>
    <row r="49" spans="1:9" x14ac:dyDescent="0.25">
      <c r="A49" s="85"/>
      <c r="B49" s="243"/>
      <c r="C49" s="243"/>
      <c r="D49" s="243"/>
      <c r="E49" s="243"/>
      <c r="F49" s="243"/>
      <c r="G49" s="89"/>
      <c r="H49" s="89"/>
      <c r="I49" s="88"/>
    </row>
    <row r="50" spans="1:9" ht="15.75" thickBot="1" x14ac:dyDescent="0.3">
      <c r="A50" s="85"/>
      <c r="B50" s="244"/>
      <c r="C50" s="244"/>
      <c r="D50" s="244"/>
      <c r="E50" s="244"/>
      <c r="F50" s="244"/>
      <c r="G50" s="89"/>
      <c r="H50" s="89"/>
      <c r="I50" s="390"/>
    </row>
    <row r="51" spans="1:9" x14ac:dyDescent="0.25">
      <c r="A51" s="85"/>
      <c r="B51" s="73"/>
      <c r="C51" s="70"/>
      <c r="D51" s="70"/>
      <c r="E51" s="70" t="s">
        <v>261</v>
      </c>
      <c r="F51" s="107"/>
      <c r="G51" s="71">
        <f>SUM(G47:G50)</f>
        <v>0</v>
      </c>
      <c r="H51" s="376">
        <f>SUM(H47:H50)</f>
        <v>0</v>
      </c>
      <c r="I51" s="72">
        <f>SUM(I47:I50)</f>
        <v>0</v>
      </c>
    </row>
    <row r="52" spans="1:9" ht="7.5" customHeight="1" thickBot="1" x14ac:dyDescent="0.3">
      <c r="A52" s="85"/>
      <c r="B52" s="18"/>
      <c r="C52" s="20"/>
      <c r="D52" s="20"/>
      <c r="E52" s="20"/>
      <c r="F52" s="20"/>
      <c r="G52" s="23"/>
      <c r="H52" s="373"/>
      <c r="I52" s="62"/>
    </row>
    <row r="53" spans="1:9" x14ac:dyDescent="0.25">
      <c r="A53" s="85"/>
      <c r="B53" s="737" t="s">
        <v>272</v>
      </c>
      <c r="C53" s="724"/>
      <c r="D53" s="724"/>
      <c r="E53" s="724"/>
      <c r="F53" s="743"/>
      <c r="G53" s="68"/>
      <c r="H53" s="378"/>
      <c r="I53" s="372"/>
    </row>
    <row r="54" spans="1:9" x14ac:dyDescent="0.25">
      <c r="A54" s="85"/>
      <c r="B54" s="242"/>
      <c r="C54" s="242"/>
      <c r="D54" s="242"/>
      <c r="E54" s="242"/>
      <c r="F54" s="242"/>
      <c r="G54" s="89"/>
      <c r="H54" s="89"/>
      <c r="I54" s="88"/>
    </row>
    <row r="55" spans="1:9" x14ac:dyDescent="0.25">
      <c r="A55" s="85"/>
      <c r="B55" s="243"/>
      <c r="C55" s="243"/>
      <c r="D55" s="243"/>
      <c r="E55" s="243"/>
      <c r="F55" s="243"/>
      <c r="G55" s="89"/>
      <c r="H55" s="89"/>
      <c r="I55" s="88"/>
    </row>
    <row r="56" spans="1:9" ht="15.75" thickBot="1" x14ac:dyDescent="0.3">
      <c r="A56" s="85"/>
      <c r="B56" s="244"/>
      <c r="C56" s="244"/>
      <c r="D56" s="244"/>
      <c r="E56" s="244"/>
      <c r="F56" s="244"/>
      <c r="G56" s="89"/>
      <c r="H56" s="89"/>
      <c r="I56" s="390"/>
    </row>
    <row r="57" spans="1:9" x14ac:dyDescent="0.25">
      <c r="A57" s="85"/>
      <c r="B57" s="73"/>
      <c r="C57" s="70"/>
      <c r="D57" s="70"/>
      <c r="E57" s="70" t="s">
        <v>261</v>
      </c>
      <c r="F57" s="107"/>
      <c r="G57" s="71">
        <f>SUM(G54:G56)</f>
        <v>0</v>
      </c>
      <c r="H57" s="376">
        <f>SUM(H54:H56)</f>
        <v>0</v>
      </c>
      <c r="I57" s="72">
        <f>SUM(I54:I56)</f>
        <v>0</v>
      </c>
    </row>
    <row r="58" spans="1:9" ht="6.75" customHeight="1" thickBot="1" x14ac:dyDescent="0.3">
      <c r="A58" s="85"/>
      <c r="B58" s="18"/>
      <c r="C58" s="20"/>
      <c r="D58" s="20"/>
      <c r="E58" s="20"/>
      <c r="F58" s="20"/>
      <c r="G58" s="23"/>
      <c r="H58" s="373"/>
      <c r="I58" s="62"/>
    </row>
    <row r="59" spans="1:9" x14ac:dyDescent="0.25">
      <c r="A59" s="85"/>
      <c r="B59" s="737" t="s">
        <v>295</v>
      </c>
      <c r="C59" s="724"/>
      <c r="D59" s="724"/>
      <c r="E59" s="724"/>
      <c r="F59" s="743"/>
      <c r="G59" s="68"/>
      <c r="H59" s="378"/>
      <c r="I59" s="372"/>
    </row>
    <row r="60" spans="1:9" x14ac:dyDescent="0.25">
      <c r="A60" s="85"/>
      <c r="B60" s="242"/>
      <c r="C60" s="242"/>
      <c r="D60" s="242"/>
      <c r="E60" s="242"/>
      <c r="F60" s="242"/>
      <c r="G60" s="89"/>
      <c r="H60" s="89"/>
      <c r="I60" s="88"/>
    </row>
    <row r="61" spans="1:9" x14ac:dyDescent="0.25">
      <c r="A61" s="85"/>
      <c r="B61" s="242"/>
      <c r="C61" s="242"/>
      <c r="D61" s="242"/>
      <c r="E61" s="242"/>
      <c r="F61" s="242"/>
      <c r="G61" s="89"/>
      <c r="H61" s="89"/>
      <c r="I61" s="88"/>
    </row>
    <row r="62" spans="1:9" ht="15.75" thickBot="1" x14ac:dyDescent="0.3">
      <c r="A62" s="85"/>
      <c r="B62" s="244"/>
      <c r="C62" s="244"/>
      <c r="D62" s="244"/>
      <c r="E62" s="244"/>
      <c r="F62" s="244"/>
      <c r="G62" s="89"/>
      <c r="H62" s="89"/>
      <c r="I62" s="390"/>
    </row>
    <row r="63" spans="1:9" x14ac:dyDescent="0.25">
      <c r="A63" s="85"/>
      <c r="B63" s="73"/>
      <c r="C63" s="70"/>
      <c r="D63" s="70"/>
      <c r="E63" s="70" t="s">
        <v>261</v>
      </c>
      <c r="F63" s="107"/>
      <c r="G63" s="71">
        <f>SUM(G60:G62)</f>
        <v>0</v>
      </c>
      <c r="H63" s="376">
        <f>SUM(H60:H62)</f>
        <v>0</v>
      </c>
      <c r="I63" s="72">
        <f>SUM(I60:I62)</f>
        <v>0</v>
      </c>
    </row>
    <row r="64" spans="1:9" ht="5.25" customHeight="1" thickBot="1" x14ac:dyDescent="0.3">
      <c r="A64" s="85"/>
      <c r="B64" s="18"/>
      <c r="C64" s="20"/>
      <c r="D64" s="20"/>
      <c r="E64" s="20"/>
      <c r="F64" s="20"/>
      <c r="G64" s="23"/>
      <c r="H64" s="370"/>
      <c r="I64" s="62"/>
    </row>
    <row r="65" spans="1:9" x14ac:dyDescent="0.25">
      <c r="A65" s="85"/>
      <c r="B65" s="737" t="s">
        <v>355</v>
      </c>
      <c r="C65" s="724"/>
      <c r="D65" s="724"/>
      <c r="E65" s="724"/>
      <c r="F65" s="743"/>
      <c r="G65" s="68"/>
      <c r="H65" s="377"/>
      <c r="I65" s="372"/>
    </row>
    <row r="66" spans="1:9" x14ac:dyDescent="0.25">
      <c r="A66" s="85"/>
      <c r="B66" s="242"/>
      <c r="C66" s="242"/>
      <c r="D66" s="242"/>
      <c r="E66" s="242"/>
      <c r="F66" s="242"/>
      <c r="G66" s="89"/>
      <c r="H66" s="89"/>
      <c r="I66" s="88"/>
    </row>
    <row r="67" spans="1:9" x14ac:dyDescent="0.25">
      <c r="A67" s="85"/>
      <c r="B67" s="243"/>
      <c r="C67" s="243"/>
      <c r="D67" s="243"/>
      <c r="E67" s="243"/>
      <c r="F67" s="243"/>
      <c r="G67" s="89"/>
      <c r="H67" s="89"/>
      <c r="I67" s="88"/>
    </row>
    <row r="68" spans="1:9" ht="15.75" thickBot="1" x14ac:dyDescent="0.3">
      <c r="A68" s="85"/>
      <c r="B68" s="244"/>
      <c r="C68" s="244"/>
      <c r="D68" s="244"/>
      <c r="E68" s="244"/>
      <c r="F68" s="244"/>
      <c r="G68" s="89"/>
      <c r="H68" s="89"/>
      <c r="I68" s="390"/>
    </row>
    <row r="69" spans="1:9" x14ac:dyDescent="0.25">
      <c r="A69" s="85"/>
      <c r="B69" s="723"/>
      <c r="C69" s="724"/>
      <c r="D69" s="724"/>
      <c r="E69" s="70" t="s">
        <v>261</v>
      </c>
      <c r="F69" s="107"/>
      <c r="G69" s="71">
        <f>SUM(G66:G68)</f>
        <v>0</v>
      </c>
      <c r="H69" s="376">
        <f>SUM(H66:H68)</f>
        <v>0</v>
      </c>
      <c r="I69" s="72">
        <f>SUM(I66:I68)</f>
        <v>0</v>
      </c>
    </row>
    <row r="70" spans="1:9" ht="4.5" customHeight="1" thickBot="1" x14ac:dyDescent="0.3">
      <c r="A70" s="85"/>
      <c r="B70" s="18"/>
      <c r="C70" s="20"/>
      <c r="D70" s="20"/>
      <c r="E70" s="20"/>
      <c r="F70" s="20"/>
      <c r="G70" s="23"/>
      <c r="H70" s="370"/>
      <c r="I70" s="62"/>
    </row>
    <row r="71" spans="1:9" x14ac:dyDescent="0.25">
      <c r="A71" s="85"/>
      <c r="B71" s="737" t="s">
        <v>198</v>
      </c>
      <c r="C71" s="724"/>
      <c r="D71" s="724"/>
      <c r="E71" s="724"/>
      <c r="F71" s="743"/>
      <c r="G71" s="68"/>
      <c r="H71" s="378"/>
      <c r="I71" s="372"/>
    </row>
    <row r="72" spans="1:9" x14ac:dyDescent="0.25">
      <c r="A72" s="85"/>
      <c r="B72" s="242"/>
      <c r="C72" s="242"/>
      <c r="D72" s="242"/>
      <c r="E72" s="242"/>
      <c r="F72" s="242"/>
      <c r="G72" s="89"/>
      <c r="H72" s="89"/>
      <c r="I72" s="88"/>
    </row>
    <row r="73" spans="1:9" x14ac:dyDescent="0.25">
      <c r="A73" s="85"/>
      <c r="B73" s="243"/>
      <c r="C73" s="243"/>
      <c r="D73" s="243"/>
      <c r="E73" s="243"/>
      <c r="F73" s="243"/>
      <c r="G73" s="89"/>
      <c r="H73" s="89"/>
      <c r="I73" s="88"/>
    </row>
    <row r="74" spans="1:9" ht="15.75" thickBot="1" x14ac:dyDescent="0.3">
      <c r="A74" s="85"/>
      <c r="B74" s="244"/>
      <c r="C74" s="244"/>
      <c r="D74" s="244"/>
      <c r="E74" s="244"/>
      <c r="F74" s="244"/>
      <c r="G74" s="89"/>
      <c r="H74" s="89"/>
      <c r="I74" s="390"/>
    </row>
    <row r="75" spans="1:9" x14ac:dyDescent="0.25">
      <c r="A75" s="85"/>
      <c r="B75" s="73"/>
      <c r="C75" s="70"/>
      <c r="D75" s="70"/>
      <c r="E75" s="70" t="s">
        <v>261</v>
      </c>
      <c r="F75" s="107"/>
      <c r="G75" s="71">
        <f>SUM(G72:G74)</f>
        <v>0</v>
      </c>
      <c r="H75" s="376">
        <f>SUM(H72:H74)</f>
        <v>0</v>
      </c>
      <c r="I75" s="72">
        <f>SUM(I72:I74)</f>
        <v>0</v>
      </c>
    </row>
    <row r="76" spans="1:9" ht="6.75" customHeight="1" thickBot="1" x14ac:dyDescent="0.3">
      <c r="A76" s="85"/>
      <c r="B76" s="18"/>
      <c r="C76" s="20"/>
      <c r="D76" s="20"/>
      <c r="E76" s="20"/>
      <c r="F76" s="20"/>
      <c r="G76" s="23"/>
      <c r="H76" s="370"/>
      <c r="I76" s="62"/>
    </row>
    <row r="77" spans="1:9" ht="7.5" customHeight="1" x14ac:dyDescent="0.25">
      <c r="A77" s="85"/>
      <c r="B77" s="105"/>
      <c r="C77" s="138"/>
      <c r="D77" s="138"/>
      <c r="E77" s="138"/>
      <c r="F77" s="139"/>
      <c r="G77" s="106"/>
      <c r="H77" s="379"/>
      <c r="I77" s="379"/>
    </row>
    <row r="78" spans="1:9" x14ac:dyDescent="0.25">
      <c r="A78" s="85"/>
      <c r="B78" s="104" t="s">
        <v>297</v>
      </c>
      <c r="C78" s="140"/>
      <c r="D78" s="140"/>
      <c r="E78" s="140"/>
      <c r="F78" s="141"/>
      <c r="G78" s="72"/>
      <c r="H78" s="377"/>
      <c r="I78" s="372"/>
    </row>
    <row r="79" spans="1:9" x14ac:dyDescent="0.25">
      <c r="A79" s="85"/>
      <c r="B79" s="242"/>
      <c r="C79" s="242"/>
      <c r="D79" s="242"/>
      <c r="E79" s="242"/>
      <c r="F79" s="242"/>
      <c r="G79" s="89"/>
      <c r="H79" s="89"/>
      <c r="I79" s="88"/>
    </row>
    <row r="80" spans="1:9" x14ac:dyDescent="0.25">
      <c r="A80" s="85"/>
      <c r="B80" s="242"/>
      <c r="C80" s="242"/>
      <c r="D80" s="242"/>
      <c r="E80" s="242"/>
      <c r="F80" s="242"/>
      <c r="G80" s="89"/>
      <c r="H80" s="89"/>
      <c r="I80" s="88"/>
    </row>
    <row r="81" spans="1:17" x14ac:dyDescent="0.25">
      <c r="A81" s="85"/>
      <c r="B81" s="243"/>
      <c r="C81" s="243"/>
      <c r="D81" s="243"/>
      <c r="E81" s="243"/>
      <c r="F81" s="243"/>
      <c r="G81" s="89"/>
      <c r="H81" s="89"/>
      <c r="I81" s="88"/>
    </row>
    <row r="82" spans="1:17" ht="15.75" thickBot="1" x14ac:dyDescent="0.3">
      <c r="A82" s="85"/>
      <c r="B82" s="244"/>
      <c r="C82" s="244"/>
      <c r="D82" s="244"/>
      <c r="E82" s="244"/>
      <c r="F82" s="244"/>
      <c r="G82" s="89"/>
      <c r="H82" s="380"/>
      <c r="I82" s="390"/>
    </row>
    <row r="83" spans="1:17" x14ac:dyDescent="0.25">
      <c r="A83" s="85"/>
      <c r="B83" s="74"/>
      <c r="C83" s="75"/>
      <c r="D83" s="75"/>
      <c r="E83" s="70" t="s">
        <v>261</v>
      </c>
      <c r="F83" s="107"/>
      <c r="G83" s="71">
        <f>SUM(G79:G82)</f>
        <v>0</v>
      </c>
      <c r="H83" s="376">
        <f>SUM(H79:H82)</f>
        <v>0</v>
      </c>
      <c r="I83" s="72">
        <f>SUM(I79:I82)</f>
        <v>0</v>
      </c>
    </row>
    <row r="84" spans="1:17" ht="7.5" customHeight="1" thickBot="1" x14ac:dyDescent="0.3">
      <c r="A84" s="85"/>
      <c r="B84" s="60"/>
      <c r="C84" s="61"/>
      <c r="D84" s="61"/>
      <c r="E84" s="61"/>
      <c r="F84" s="61"/>
      <c r="G84" s="62"/>
      <c r="H84" s="62"/>
      <c r="I84" s="62"/>
      <c r="Q84" s="27"/>
    </row>
    <row r="85" spans="1:17" ht="15.75" thickBot="1" x14ac:dyDescent="0.3">
      <c r="A85" s="85"/>
      <c r="B85" s="740" t="s">
        <v>345</v>
      </c>
      <c r="C85" s="741"/>
      <c r="D85" s="741"/>
      <c r="E85" s="741"/>
      <c r="F85" s="742"/>
      <c r="G85" s="240">
        <f>SUM(G28,G35,G44,G51,G57,G63,G69,G75,G83)</f>
        <v>0</v>
      </c>
      <c r="H85" s="381">
        <f>SUM(H28,H35,H44,H51,H57,H63,H69,H75,H83)</f>
        <v>0</v>
      </c>
      <c r="I85" s="383">
        <f>SUM(I83,I75,I69,I63,I57,I51,I44,I35,I28)</f>
        <v>0</v>
      </c>
    </row>
    <row r="86" spans="1:17" ht="6.75" customHeight="1" x14ac:dyDescent="0.25">
      <c r="A86" s="85"/>
      <c r="B86" s="80"/>
      <c r="C86" s="80"/>
      <c r="D86" s="80"/>
      <c r="E86" s="80"/>
      <c r="F86" s="80"/>
      <c r="G86" s="80"/>
      <c r="H86" s="80"/>
      <c r="I86" s="80"/>
    </row>
    <row r="87" spans="1:17" x14ac:dyDescent="0.25">
      <c r="A87" s="266"/>
      <c r="B87" s="267" t="s">
        <v>366</v>
      </c>
      <c r="C87" s="266"/>
      <c r="D87" s="266"/>
      <c r="E87" s="266"/>
      <c r="F87" s="266"/>
      <c r="G87" s="266"/>
      <c r="H87" s="266"/>
      <c r="I87" s="266"/>
    </row>
    <row r="88" spans="1:17" x14ac:dyDescent="0.25">
      <c r="A88" s="266"/>
      <c r="B88" s="737" t="s">
        <v>368</v>
      </c>
      <c r="C88" s="738"/>
      <c r="D88" s="738"/>
      <c r="E88" s="738"/>
      <c r="F88" s="738"/>
      <c r="G88" s="739"/>
      <c r="H88" s="268"/>
      <c r="I88" s="266"/>
    </row>
    <row r="89" spans="1:17" x14ac:dyDescent="0.25">
      <c r="A89" s="266"/>
      <c r="B89" s="242"/>
      <c r="C89" s="242"/>
      <c r="D89" s="242"/>
      <c r="E89" s="242"/>
      <c r="F89" s="242"/>
      <c r="G89" s="269"/>
      <c r="H89" s="367"/>
      <c r="I89" s="266"/>
    </row>
    <row r="90" spans="1:17" x14ac:dyDescent="0.25">
      <c r="A90" s="266"/>
      <c r="B90" s="243"/>
      <c r="C90" s="243"/>
      <c r="D90" s="243"/>
      <c r="E90" s="243"/>
      <c r="F90" s="243"/>
      <c r="G90" s="270"/>
      <c r="H90" s="367"/>
      <c r="I90" s="266"/>
    </row>
    <row r="91" spans="1:17" x14ac:dyDescent="0.25">
      <c r="A91" s="266"/>
      <c r="B91" s="243"/>
      <c r="C91" s="243"/>
      <c r="D91" s="243"/>
      <c r="E91" s="243"/>
      <c r="F91" s="243"/>
      <c r="G91" s="270"/>
      <c r="H91" s="367"/>
      <c r="I91" s="266"/>
    </row>
    <row r="92" spans="1:17" x14ac:dyDescent="0.25">
      <c r="A92" s="266"/>
      <c r="B92" s="243"/>
      <c r="C92" s="243"/>
      <c r="D92" s="243"/>
      <c r="E92" s="243"/>
      <c r="F92" s="243"/>
      <c r="G92" s="270"/>
      <c r="H92" s="72"/>
      <c r="I92" s="266"/>
    </row>
    <row r="93" spans="1:17" ht="5.25" customHeight="1" thickBot="1" x14ac:dyDescent="0.3">
      <c r="A93" s="266"/>
      <c r="B93" s="271"/>
      <c r="C93" s="272"/>
      <c r="D93" s="272"/>
      <c r="E93" s="272"/>
      <c r="F93" s="272"/>
      <c r="G93" s="273"/>
      <c r="H93" s="273"/>
      <c r="I93" s="266"/>
      <c r="Q93" s="27"/>
    </row>
    <row r="94" spans="1:17" x14ac:dyDescent="0.25">
      <c r="A94" s="266"/>
      <c r="B94" s="274"/>
      <c r="C94" s="275"/>
      <c r="D94" s="275"/>
      <c r="E94" s="275"/>
      <c r="F94" s="276" t="s">
        <v>367</v>
      </c>
      <c r="G94" s="277">
        <f>SUM(G89:G92)</f>
        <v>0</v>
      </c>
      <c r="H94" s="278"/>
      <c r="I94" s="266"/>
    </row>
    <row r="95" spans="1:17" ht="12.75" customHeight="1" x14ac:dyDescent="0.25">
      <c r="A95" s="266"/>
      <c r="B95" s="266"/>
      <c r="C95" s="266"/>
      <c r="D95" s="266"/>
      <c r="E95" s="266"/>
      <c r="F95" s="266"/>
      <c r="G95" s="266"/>
      <c r="H95" s="266"/>
      <c r="I95" s="266"/>
    </row>
    <row r="96" spans="1:17" x14ac:dyDescent="0.25">
      <c r="A96" s="85"/>
      <c r="B96" s="80"/>
      <c r="C96" s="80"/>
      <c r="D96" s="80"/>
      <c r="E96" s="80"/>
      <c r="F96" s="80"/>
      <c r="G96" s="80"/>
      <c r="H96" s="80"/>
      <c r="I96" s="80"/>
    </row>
    <row r="97" spans="1:15" x14ac:dyDescent="0.25">
      <c r="A97" s="85"/>
      <c r="B97" s="28" t="s">
        <v>347</v>
      </c>
      <c r="C97" s="29"/>
      <c r="D97" s="30"/>
      <c r="E97" s="30"/>
      <c r="F97" s="28"/>
      <c r="G97" s="28"/>
      <c r="H97" s="30"/>
      <c r="I97" s="80"/>
    </row>
    <row r="98" spans="1:15" x14ac:dyDescent="0.25">
      <c r="A98" s="85"/>
      <c r="B98" s="76"/>
      <c r="C98" s="76"/>
      <c r="D98" s="77"/>
      <c r="E98" s="78"/>
      <c r="F98" s="79" t="s">
        <v>232</v>
      </c>
      <c r="G98" s="79"/>
      <c r="H98" s="77"/>
      <c r="I98" s="80"/>
      <c r="O98" s="17"/>
    </row>
    <row r="99" spans="1:15" x14ac:dyDescent="0.25">
      <c r="A99" s="85"/>
      <c r="B99" s="81"/>
      <c r="C99" s="82"/>
      <c r="D99" s="79"/>
      <c r="E99" s="83"/>
      <c r="F99" s="84" t="s">
        <v>233</v>
      </c>
      <c r="G99" s="84"/>
      <c r="H99" s="79"/>
      <c r="I99" s="80"/>
    </row>
    <row r="100" spans="1:15" ht="3.75" customHeight="1" x14ac:dyDescent="0.25">
      <c r="A100" s="85"/>
      <c r="B100" s="80"/>
      <c r="C100" s="80"/>
      <c r="D100" s="80"/>
      <c r="E100" s="80"/>
      <c r="F100" s="80"/>
      <c r="G100" s="80"/>
      <c r="H100" s="80"/>
      <c r="I100" s="80"/>
    </row>
  </sheetData>
  <sheetProtection password="F03F" sheet="1" objects="1" scenarios="1" formatCells="0" formatColumns="0" formatRows="0" insertColumns="0" insertRows="0" deleteColumns="0" deleteRows="0"/>
  <mergeCells count="24">
    <mergeCell ref="B88:G88"/>
    <mergeCell ref="B85:F85"/>
    <mergeCell ref="B71:F71"/>
    <mergeCell ref="B11:D11"/>
    <mergeCell ref="B46:F46"/>
    <mergeCell ref="B53:F53"/>
    <mergeCell ref="B59:F59"/>
    <mergeCell ref="B65:F65"/>
    <mergeCell ref="B69:D69"/>
    <mergeCell ref="B44:D44"/>
    <mergeCell ref="B35:D35"/>
    <mergeCell ref="B31:F31"/>
    <mergeCell ref="B37:F37"/>
    <mergeCell ref="B1:H1"/>
    <mergeCell ref="B28:D28"/>
    <mergeCell ref="B14:D14"/>
    <mergeCell ref="B8:D8"/>
    <mergeCell ref="B18:H18"/>
    <mergeCell ref="B21:F21"/>
    <mergeCell ref="B2:C2"/>
    <mergeCell ref="B3:I3"/>
    <mergeCell ref="B4:I4"/>
    <mergeCell ref="B5:I5"/>
    <mergeCell ref="D2:I2"/>
  </mergeCells>
  <pageMargins left="0.7" right="0.7" top="0.78740157499999996" bottom="0.78740157499999996" header="0.3" footer="0.3"/>
  <pageSetup paperSize="9" orientation="landscape" r:id="rId1"/>
  <ignoredErrors>
    <ignoredError sqref="G69 G75 G5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11</vt:i4>
      </vt:variant>
    </vt:vector>
  </HeadingPairs>
  <TitlesOfParts>
    <vt:vector size="15" baseType="lpstr">
      <vt:lpstr>AKCE 2022_NNO</vt:lpstr>
      <vt:lpstr>AKCE 2022_podnikatel a FO</vt:lpstr>
      <vt:lpstr>Data</vt:lpstr>
      <vt:lpstr>Přehled dokladů</vt:lpstr>
      <vt:lpstr>Data</vt:lpstr>
      <vt:lpstr>Datum</vt:lpstr>
      <vt:lpstr>DPH</vt:lpstr>
      <vt:lpstr>Data!elektronicky</vt:lpstr>
      <vt:lpstr>Kraj</vt:lpstr>
      <vt:lpstr>Neziskové</vt:lpstr>
      <vt:lpstr>Neziskovky</vt:lpstr>
      <vt:lpstr>Okres</vt:lpstr>
      <vt:lpstr>Okruhy</vt:lpstr>
      <vt:lpstr>Podnikatelské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2020-06-11T13:38:23Z</cp:lastPrinted>
  <dcterms:created xsi:type="dcterms:W3CDTF">2014-08-07T08:31:29Z</dcterms:created>
  <dcterms:modified xsi:type="dcterms:W3CDTF">2022-09-26T07:10:06Z</dcterms:modified>
</cp:coreProperties>
</file>