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120" yWindow="180" windowWidth="14280" windowHeight="11460" tabRatio="755"/>
  </bookViews>
  <sheets>
    <sheet name="Vyúčtování_knihy_víceletý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Vyúčtování_knihy_víceletý!$A$1:$J$110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I62" i="1" l="1"/>
  <c r="I55" i="1" l="1"/>
  <c r="I56" i="1"/>
  <c r="I57" i="1"/>
  <c r="I58" i="1"/>
  <c r="I59" i="1"/>
  <c r="I60" i="1"/>
  <c r="I54" i="1"/>
  <c r="G61" i="1"/>
  <c r="H61" i="1"/>
  <c r="I63" i="1" s="1"/>
  <c r="F61" i="1"/>
  <c r="I61" i="1" l="1"/>
  <c r="I64" i="1" s="1"/>
  <c r="D72" i="1"/>
  <c r="F77" i="1" s="1"/>
  <c r="H72" i="1"/>
  <c r="G77" i="1" s="1"/>
  <c r="D73" i="1"/>
  <c r="H77" i="1" s="1"/>
  <c r="H73" i="1"/>
  <c r="I77" i="1" s="1"/>
  <c r="E96" i="1" l="1"/>
  <c r="D67" i="1"/>
  <c r="I65" i="1"/>
  <c r="G61" i="10"/>
  <c r="G56" i="10"/>
  <c r="G50" i="10"/>
  <c r="G36" i="10"/>
  <c r="G31" i="10"/>
  <c r="G44" i="10"/>
  <c r="G25" i="10"/>
  <c r="G63" i="10" l="1"/>
  <c r="G7" i="10" l="1"/>
  <c r="H36" i="10" l="1"/>
  <c r="H25" i="10" l="1"/>
  <c r="H13" i="10" l="1"/>
  <c r="H61" i="10" l="1"/>
  <c r="H56" i="10"/>
  <c r="H50" i="10"/>
  <c r="H44" i="10"/>
  <c r="H31" i="10"/>
  <c r="H63" i="10" l="1"/>
  <c r="F88" i="1" l="1"/>
  <c r="F90" i="1" s="1"/>
  <c r="H88" i="1"/>
  <c r="H90" i="1" s="1"/>
  <c r="G88" i="1"/>
  <c r="G90" i="1" s="1"/>
  <c r="I88" i="1"/>
  <c r="I90" i="1" s="1"/>
</calcChain>
</file>

<file path=xl/comments1.xml><?xml version="1.0" encoding="utf-8"?>
<comments xmlns="http://schemas.openxmlformats.org/spreadsheetml/2006/main">
  <authors>
    <author>Fišer Bohumil</author>
  </authors>
  <commentLis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H3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4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F40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<sst xmlns="http://schemas.openxmlformats.org/spreadsheetml/2006/main" count="454" uniqueCount="325">
  <si>
    <t>Překlad z jazyka:</t>
  </si>
  <si>
    <t>Tisk, vazba</t>
  </si>
  <si>
    <t xml:space="preserve">Plátce DPH: </t>
  </si>
  <si>
    <t>Rodné číslo (FO) :</t>
  </si>
  <si>
    <t>Tel:</t>
  </si>
  <si>
    <t>Mail. adresa:</t>
  </si>
  <si>
    <t>Vazba :</t>
  </si>
  <si>
    <t>Počet ilustrací, příloh :</t>
  </si>
  <si>
    <t>Poznámka:</t>
  </si>
  <si>
    <t xml:space="preserve">Tematický okruh: 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</si>
  <si>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</si>
  <si>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</si>
  <si>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</si>
  <si>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</si>
  <si>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</si>
  <si>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</si>
  <si>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</si>
  <si>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</si>
  <si>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 xml:space="preserve">Autor a název knihy:
</t>
  </si>
  <si>
    <t>Překladatel: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</si>
  <si>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</si>
  <si>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</si>
  <si>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</si>
  <si>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</si>
  <si>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</si>
  <si>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</si>
  <si>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</si>
  <si>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</si>
  <si>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</si>
  <si>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</si>
  <si>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</si>
  <si>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</si>
  <si>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</si>
  <si>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</si>
  <si>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</si>
  <si>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</si>
  <si>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</si>
  <si>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</si>
  <si>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</si>
  <si>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</si>
  <si>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</si>
  <si>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</si>
  <si>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</si>
  <si>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</si>
  <si>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</si>
  <si>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</si>
  <si>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</si>
  <si>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</si>
  <si>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</si>
  <si>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</si>
  <si>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</si>
  <si>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</si>
  <si>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</si>
  <si>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</si>
  <si>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</si>
  <si>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</si>
  <si>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</si>
  <si>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</si>
  <si>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</si>
  <si>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</si>
  <si>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</si>
  <si>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</si>
  <si>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</si>
  <si>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</si>
  <si>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</si>
  <si>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</si>
  <si>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</si>
  <si>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</si>
  <si>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</si>
  <si>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</si>
  <si>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</si>
  <si>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</si>
  <si>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</si>
  <si>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</si>
  <si>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</si>
  <si>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</si>
  <si>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</si>
  <si>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</si>
  <si>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</si>
  <si>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</si>
  <si>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</si>
  <si>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</si>
  <si>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</si>
  <si>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</si>
  <si>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</si>
  <si>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</si>
  <si>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</si>
  <si>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</si>
  <si>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</si>
  <si>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</si>
  <si>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</si>
  <si>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</si>
  <si>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</si>
  <si>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</si>
  <si>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</si>
  <si>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</si>
  <si>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</si>
  <si>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</si>
  <si>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</si>
  <si>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</si>
  <si>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</si>
  <si>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</si>
  <si>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</si>
  <si>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</si>
  <si>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</si>
  <si>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</si>
  <si>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</si>
  <si>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</si>
  <si>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</si>
  <si>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</si>
  <si>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</si>
  <si>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</si>
  <si>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</si>
  <si>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</si>
  <si>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</si>
  <si>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</si>
  <si>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</si>
  <si>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</si>
  <si>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</si>
  <si>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</si>
  <si>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</si>
  <si>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</si>
  <si>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</si>
  <si>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</si>
  <si>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</si>
  <si>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</si>
  <si>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</si>
  <si>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</si>
  <si>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</si>
  <si>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</si>
  <si>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</si>
  <si>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</si>
  <si>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</si>
  <si>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</si>
  <si>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</si>
  <si>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</si>
  <si>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</si>
  <si>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</si>
  <si>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</si>
  <si>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</si>
  <si>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</si>
  <si>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</si>
  <si>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</si>
  <si>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</si>
  <si>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</si>
  <si>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</si>
  <si>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</si>
  <si>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</si>
  <si>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</si>
  <si>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</si>
  <si>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</si>
  <si>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</si>
  <si>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</si>
  <si>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</si>
  <si>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</si>
  <si>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</si>
  <si>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</si>
  <si>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</si>
  <si>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</si>
  <si>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</si>
  <si>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</si>
  <si>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</si>
  <si>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</si>
  <si>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</si>
  <si>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</si>
  <si>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</si>
  <si>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</si>
  <si>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</si>
  <si>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</si>
  <si>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</si>
  <si>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</si>
  <si>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</si>
  <si>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</si>
  <si>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</si>
  <si>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</si>
  <si>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</si>
  <si>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</si>
  <si>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</si>
  <si>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</si>
  <si>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</si>
  <si>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</si>
  <si>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</si>
  <si>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</si>
  <si>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</si>
  <si>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</si>
  <si>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</si>
  <si>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</si>
  <si>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</si>
  <si>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</si>
  <si>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</si>
  <si>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</si>
  <si>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</si>
  <si>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</si>
  <si>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</si>
  <si>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</si>
  <si>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</si>
  <si>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</si>
  <si>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</si>
  <si>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</si>
  <si>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</si>
  <si>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</si>
  <si>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</si>
  <si>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</si>
  <si>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</si>
  <si>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</si>
  <si>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</si>
  <si>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</si>
  <si>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</si>
  <si>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</si>
  <si>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</si>
  <si>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 xml:space="preserve"> 2015 / 2. čtvrtletí   </t>
  </si>
  <si>
    <t xml:space="preserve"> 2015 / 3. čtvrtletí  </t>
  </si>
  <si>
    <t xml:space="preserve"> 2015 / 4. čtvrtletí  </t>
  </si>
  <si>
    <t>Náklad v ks :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</si>
  <si>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</si>
  <si>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</si>
  <si>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</si>
  <si>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</si>
  <si>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</si>
  <si>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Literatura pro děti a mládež         D.</t>
  </si>
  <si>
    <t>Poezie, debuty, dramata               A.</t>
  </si>
  <si>
    <t>Odborná lit., spisy                         C.</t>
  </si>
  <si>
    <t>Uměl. próza, lit. faktu, komiks      B.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</si>
  <si>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</si>
  <si>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</si>
  <si>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t>Kopie vyúčtování zaslána elektronicky mailem dne :</t>
  </si>
  <si>
    <t>Číslo účtu, ze kterého byla dotace čerpána :</t>
  </si>
  <si>
    <t>II.    Dva smluvní výtisky zaslány Ministerstvu kultury dne :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</si>
  <si>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</si>
  <si>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</si>
  <si>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>(uveďte datum převodu a doložte fotokopií avíza)</t>
  </si>
  <si>
    <t>Čestné prohlášení k vyúčtování dotace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</si>
  <si>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</si>
  <si>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</si>
  <si>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</si>
  <si>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</si>
  <si>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Poskytnutá dotace</t>
  </si>
  <si>
    <t>Vydavatelské parametry</t>
  </si>
  <si>
    <t>Další zdroje krytí :</t>
  </si>
  <si>
    <t>Dodavatel, příjemce</t>
  </si>
  <si>
    <t>Přebývající volné řádky můžete v tabulce po označení kliknutím podle potřeby odebrat či další vložit.</t>
  </si>
  <si>
    <t>V ………………… dne …………………</t>
  </si>
  <si>
    <t xml:space="preserve">       …………………….....................................................</t>
  </si>
  <si>
    <t>C. *Odborná lit., spisy            40 %</t>
  </si>
  <si>
    <t xml:space="preserve"> B.*Uměl.próza, lit.faktu, komiks 50 %</t>
  </si>
  <si>
    <t xml:space="preserve"> D.*Lit pro děti a mládež              60 %</t>
  </si>
  <si>
    <t>(číslo účtu příjemce dotace)</t>
  </si>
  <si>
    <t>Ediční příprava textů</t>
  </si>
  <si>
    <t>• Přijetím dotace se vydavatel zavazuje
 uvádět v knize cenu doporučenou nakladatelstvím a její výši dodržovat po dobu jednoho roku od vydání.</t>
  </si>
  <si>
    <t>A. *Poezie, debuty, dramata  25 %</t>
  </si>
  <si>
    <t>Podíl dotace na celkových nákladech:</t>
  </si>
  <si>
    <t>%</t>
  </si>
  <si>
    <t>Rozhodnutí MK č.j.:</t>
  </si>
  <si>
    <t>faktura</t>
  </si>
  <si>
    <t>Doklady k projektu</t>
  </si>
  <si>
    <r>
      <t xml:space="preserve">Č. dokl. </t>
    </r>
    <r>
      <rPr>
        <b/>
        <sz val="8"/>
        <rFont val="Times New Roman"/>
        <family val="1"/>
        <charset val="238"/>
      </rPr>
      <t>(dle 
úč.evidence)</t>
    </r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</si>
  <si>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</si>
  <si>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</si>
  <si>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</si>
  <si>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</si>
  <si>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</si>
  <si>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</si>
  <si>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</si>
  <si>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</si>
  <si>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</si>
  <si>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ad 2/  (autorský honorář, honorář za překlad, ilustraci, licence, redakční zpracování, práce editora, tisk a výroba apod.)
Uvedení neúplných či obecných údajů je důvodem k přepracování vyúčtování.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</si>
  <si>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</si>
  <si>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</si>
  <si>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</si>
  <si>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</si>
  <si>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</si>
  <si>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 xml:space="preserve">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</si>
  <si>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</si>
  <si>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</si>
  <si>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</si>
  <si>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</si>
  <si>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</si>
  <si>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</si>
  <si>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r>
      <t xml:space="preserve">Uvést slovy druh dokladu ad </t>
    </r>
    <r>
      <rPr>
        <b/>
        <vertAlign val="superscript"/>
        <sz val="9"/>
        <rFont val="Times New Roman"/>
        <family val="1"/>
        <charset val="238"/>
      </rPr>
      <t>1/</t>
    </r>
  </si>
  <si>
    <t>Datum úhrady,
zaúčtování
(den, měs., rok)</t>
  </si>
  <si>
    <t>III. Údaje o příjemci dotace</t>
  </si>
  <si>
    <t>při větším množství dokladů stejného druhu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</si>
  <si>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</si>
  <si>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</si>
  <si>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</si>
  <si>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</si>
  <si>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</si>
  <si>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</si>
  <si>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t xml:space="preserve">Poznámka - např. vlastní odhad prodeje v 1. roce od vydání :   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</si>
  <si>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Vyúčtování dotace z rozpočtu MK na rok 2016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</si>
  <si>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</si>
  <si>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</si>
  <si>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</si>
  <si>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 označte jedničkou    1 </t>
    </r>
    <r>
      <rPr>
        <b/>
        <sz val="10"/>
        <color theme="1"/>
        <rFont val="Calibri"/>
        <family val="2"/>
        <charset val="238"/>
        <scheme val="minor"/>
      </rPr>
      <t xml:space="preserve">: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</si>
  <si>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</si>
  <si>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</si>
  <si>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</si>
  <si>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t>Výrobní cena jedné knihy v Kč:</t>
  </si>
  <si>
    <t>** orientační odhad, odlišnosti můžete rozvést v poznámce</t>
  </si>
  <si>
    <r>
      <rPr>
        <b/>
        <sz val="11"/>
        <color theme="1"/>
        <rFont val="Calibri"/>
        <family val="2"/>
        <charset val="238"/>
        <scheme val="minor"/>
      </rPr>
      <t>Předpokládaný prodej v 1. roce od vydání publikace</t>
    </r>
    <r>
      <rPr>
        <sz val="11"/>
        <color theme="1"/>
        <rFont val="Calibri"/>
        <family val="2"/>
        <charset val="238"/>
        <scheme val="minor"/>
      </rPr>
      <t xml:space="preserve"> v počtu kusů </t>
    </r>
    <r>
      <rPr>
        <sz val="10"/>
        <color theme="1"/>
        <rFont val="Calibri"/>
        <family val="2"/>
        <charset val="238"/>
        <scheme val="minor"/>
      </rPr>
      <t xml:space="preserve">     </t>
    </r>
  </si>
  <si>
    <t xml:space="preserve">* V odůvodněných případech propagace můžete uvést vyšší náklady a doložit je
</t>
  </si>
  <si>
    <t xml:space="preserve">                     jednat jménem příjemce dotace, je-li jím právnická osoba)</t>
  </si>
  <si>
    <t>Okres/kód:</t>
  </si>
  <si>
    <t>Kraj/kód:</t>
  </si>
  <si>
    <t>Mail. :</t>
  </si>
  <si>
    <t>Rozsah - počet normostran :</t>
  </si>
  <si>
    <t xml:space="preserve">                   Doporučená prodej. cena</t>
  </si>
  <si>
    <t>BV 13/2016</t>
  </si>
  <si>
    <t>30.7.2016</t>
  </si>
  <si>
    <t>FA 192016</t>
  </si>
  <si>
    <t>Seznam dokladů</t>
  </si>
  <si>
    <t>NÁKLADY NA PROJEKT CELKEM</t>
  </si>
  <si>
    <r>
      <t xml:space="preserve">U víceletých projektů vyplňuje příjemce dotace </t>
    </r>
    <r>
      <rPr>
        <b/>
        <i/>
        <u/>
        <sz val="10"/>
        <color theme="1"/>
        <rFont val="Calibri"/>
        <family val="2"/>
        <charset val="238"/>
        <scheme val="minor"/>
      </rPr>
      <t>pouze údaje daného roku</t>
    </r>
    <r>
      <rPr>
        <b/>
        <i/>
        <sz val="10"/>
        <color theme="1"/>
        <rFont val="Calibri"/>
        <family val="2"/>
        <charset val="238"/>
        <scheme val="minor"/>
      </rPr>
      <t xml:space="preserve">. Až při vyúčtování dotace 
posledního roku trvání projektu vyplníte i zbývající údaje týkající se kromě </t>
    </r>
    <r>
      <rPr>
        <b/>
        <i/>
        <u/>
        <sz val="10"/>
        <color theme="1"/>
        <rFont val="Calibri"/>
        <family val="2"/>
        <charset val="238"/>
        <scheme val="minor"/>
      </rPr>
      <t>celkových nákladů i prodejní ceny,  rabatu, předpokládaného prodeje, tržeb a zdrojů krytí</t>
    </r>
    <r>
      <rPr>
        <b/>
        <i/>
        <sz val="10"/>
        <color theme="1"/>
        <rFont val="Calibri"/>
        <family val="2"/>
        <charset val="238"/>
        <scheme val="minor"/>
      </rPr>
      <t>.</t>
    </r>
  </si>
  <si>
    <t xml:space="preserve">            Plátci DPH uvádějí částky bez DPH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</si>
  <si>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</t>
    </r>
  </si>
  <si>
    <t>Celkem 
v Kč:</t>
  </si>
  <si>
    <t>Honorář za překlad, ilustrace, doslov apod.</t>
  </si>
  <si>
    <t>Ediční příprava textů (jen u antologií, almanachů, výborů, korespondence ap.)</t>
  </si>
  <si>
    <t>Celkové náklady na projekt                                                                                                                              Kč</t>
  </si>
  <si>
    <t>Přesný název 
příjemce dotace:</t>
  </si>
  <si>
    <r>
      <rPr>
        <b/>
        <sz val="10"/>
        <color theme="1"/>
        <rFont val="Calibri"/>
        <family val="2"/>
        <charset val="238"/>
        <scheme val="minor"/>
      </rPr>
      <t xml:space="preserve">Rabat v Kč </t>
    </r>
    <r>
      <rPr>
        <sz val="10"/>
        <color theme="1"/>
        <rFont val="Calibri"/>
        <family val="2"/>
        <charset val="238"/>
        <scheme val="minor"/>
      </rPr>
      <t xml:space="preserve">u jedné knihy  </t>
    </r>
  </si>
  <si>
    <t>50 % celkových nákladů                                                                                                                                   Kč</t>
  </si>
  <si>
    <t xml:space="preserve">Podíl režie nakladatelství </t>
  </si>
  <si>
    <r>
      <t>*Paušál. příspěvek na náklady na propagaci publikace</t>
    </r>
    <r>
      <rPr>
        <sz val="8"/>
        <color theme="1"/>
        <rFont val="Calibri"/>
        <family val="2"/>
        <charset val="238"/>
        <scheme val="minor"/>
      </rPr>
      <t xml:space="preserve"> (max. 5 % celk. nákl.)</t>
    </r>
  </si>
  <si>
    <t>V … …………… .............                                      dne 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</si>
</sst>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5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b/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3">
    <xf numFmtId="0" fontId="0" fillId="0" borderId="0" xfId="0"/>
    <xf numFmtId="0" fontId="0" fillId="0" borderId="0" xfId="0" applyFont="1"/>
    <xf numFmtId="0" fontId="5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25" fillId="0" borderId="0" xfId="0" applyNumberFormat="1" applyFont="1" applyProtection="1"/>
    <xf numFmtId="0" fontId="0" fillId="0" borderId="0" xfId="0" applyProtection="1"/>
    <xf numFmtId="49" fontId="37" fillId="0" borderId="0" xfId="0" applyNumberFormat="1" applyFont="1" applyProtection="1"/>
    <xf numFmtId="49" fontId="33" fillId="5" borderId="0" xfId="0" applyNumberFormat="1" applyFont="1" applyFill="1" applyBorder="1" applyProtection="1"/>
    <xf numFmtId="49" fontId="33" fillId="0" borderId="0" xfId="0" applyNumberFormat="1" applyFont="1" applyProtection="1"/>
    <xf numFmtId="49" fontId="24" fillId="0" borderId="0" xfId="0" applyNumberFormat="1" applyFont="1" applyProtection="1"/>
    <xf numFmtId="49" fontId="39" fillId="0" borderId="0" xfId="0" applyNumberFormat="1" applyFont="1" applyProtection="1"/>
    <xf numFmtId="49" fontId="41" fillId="5" borderId="0" xfId="0" applyNumberFormat="1" applyFont="1" applyFill="1" applyBorder="1" applyProtection="1"/>
    <xf numFmtId="3" fontId="41" fillId="5" borderId="0" xfId="0" applyNumberFormat="1" applyFont="1" applyFill="1" applyBorder="1" applyProtection="1"/>
    <xf numFmtId="3" fontId="42" fillId="5" borderId="0" xfId="0" applyNumberFormat="1" applyFont="1" applyFill="1" applyBorder="1" applyProtection="1"/>
    <xf numFmtId="49" fontId="25" fillId="3" borderId="14" xfId="0" applyNumberFormat="1" applyFont="1" applyFill="1" applyBorder="1" applyProtection="1"/>
    <xf numFmtId="49" fontId="40" fillId="0" borderId="0" xfId="0" applyNumberFormat="1" applyFont="1" applyProtection="1"/>
    <xf numFmtId="49" fontId="25" fillId="3" borderId="12" xfId="0" applyNumberFormat="1" applyFont="1" applyFill="1" applyBorder="1" applyProtection="1"/>
    <xf numFmtId="49" fontId="25" fillId="3" borderId="7" xfId="0" applyNumberFormat="1" applyFont="1" applyFill="1" applyBorder="1" applyProtection="1"/>
    <xf numFmtId="49" fontId="25" fillId="3" borderId="8" xfId="0" applyNumberFormat="1" applyFont="1" applyFill="1" applyBorder="1" applyProtection="1"/>
    <xf numFmtId="49" fontId="25" fillId="0" borderId="0" xfId="0" applyNumberFormat="1" applyFont="1" applyFill="1" applyProtection="1"/>
    <xf numFmtId="3" fontId="24" fillId="3" borderId="5" xfId="0" applyNumberFormat="1" applyFont="1" applyFill="1" applyBorder="1" applyProtection="1"/>
    <xf numFmtId="3" fontId="25" fillId="3" borderId="38" xfId="0" applyNumberFormat="1" applyFont="1" applyFill="1" applyBorder="1" applyProtection="1"/>
    <xf numFmtId="0" fontId="25" fillId="2" borderId="0" xfId="0" applyFont="1" applyFill="1" applyProtection="1"/>
    <xf numFmtId="0" fontId="25" fillId="2" borderId="0" xfId="0" applyFont="1" applyFill="1" applyBorder="1" applyAlignment="1" applyProtection="1">
      <alignment horizontal="left"/>
    </xf>
    <xf numFmtId="0" fontId="27" fillId="2" borderId="0" xfId="0" applyFont="1" applyFill="1" applyBorder="1" applyAlignment="1" applyProtection="1">
      <alignment horizontal="center"/>
    </xf>
    <xf numFmtId="0" fontId="27" fillId="2" borderId="0" xfId="0" applyFont="1" applyFill="1" applyAlignment="1" applyProtection="1">
      <alignment horizontal="left"/>
    </xf>
    <xf numFmtId="0" fontId="26" fillId="2" borderId="0" xfId="0" applyFont="1" applyFill="1" applyAlignment="1" applyProtection="1">
      <alignment horizontal="left"/>
    </xf>
    <xf numFmtId="3" fontId="25" fillId="0" borderId="14" xfId="0" applyNumberFormat="1" applyFont="1" applyFill="1" applyBorder="1" applyProtection="1">
      <protection locked="0"/>
    </xf>
    <xf numFmtId="3" fontId="25" fillId="0" borderId="8" xfId="0" applyNumberFormat="1" applyFont="1" applyFill="1" applyBorder="1" applyProtection="1">
      <protection locked="0"/>
    </xf>
    <xf numFmtId="3" fontId="25" fillId="0" borderId="40" xfId="0" applyNumberFormat="1" applyFont="1" applyFill="1" applyBorder="1" applyProtection="1">
      <protection locked="0"/>
    </xf>
    <xf numFmtId="49" fontId="25" fillId="0" borderId="32" xfId="0" applyNumberFormat="1" applyFont="1" applyFill="1" applyBorder="1" applyProtection="1">
      <protection locked="0"/>
    </xf>
    <xf numFmtId="49" fontId="25" fillId="0" borderId="6" xfId="0" applyNumberFormat="1" applyFont="1" applyFill="1" applyBorder="1" applyProtection="1">
      <protection locked="0"/>
    </xf>
    <xf numFmtId="49" fontId="25" fillId="0" borderId="11" xfId="0" applyNumberFormat="1" applyFont="1" applyFill="1" applyBorder="1" applyProtection="1">
      <protection locked="0"/>
    </xf>
    <xf numFmtId="3" fontId="25" fillId="0" borderId="6" xfId="0" applyNumberFormat="1" applyFont="1" applyFill="1" applyBorder="1" applyProtection="1">
      <protection locked="0"/>
    </xf>
    <xf numFmtId="3" fontId="25" fillId="0" borderId="36" xfId="0" applyNumberFormat="1" applyFont="1" applyFill="1" applyBorder="1" applyProtection="1">
      <protection locked="0"/>
    </xf>
    <xf numFmtId="3" fontId="24" fillId="3" borderId="29" xfId="0" applyNumberFormat="1" applyFont="1" applyFill="1" applyBorder="1" applyProtection="1"/>
    <xf numFmtId="3" fontId="24" fillId="3" borderId="4" xfId="0" applyNumberFormat="1" applyFont="1" applyFill="1" applyBorder="1" applyProtection="1"/>
    <xf numFmtId="3" fontId="24" fillId="3" borderId="16" xfId="0" applyNumberFormat="1" applyFont="1" applyFill="1" applyBorder="1" applyProtection="1"/>
    <xf numFmtId="3" fontId="24" fillId="3" borderId="33" xfId="0" applyNumberFormat="1" applyFont="1" applyFill="1" applyBorder="1" applyProtection="1"/>
    <xf numFmtId="3" fontId="24" fillId="0" borderId="6" xfId="0" applyNumberFormat="1" applyFont="1" applyFill="1" applyBorder="1" applyProtection="1">
      <protection locked="0"/>
    </xf>
    <xf numFmtId="3" fontId="25" fillId="0" borderId="11" xfId="0" applyNumberFormat="1" applyFont="1" applyFill="1" applyBorder="1" applyProtection="1">
      <protection locked="0"/>
    </xf>
    <xf numFmtId="0" fontId="25" fillId="0" borderId="0" xfId="0" applyFont="1" applyAlignment="1" applyProtection="1">
      <alignment horizontal="left"/>
      <protection locked="0"/>
    </xf>
    <xf numFmtId="0" fontId="34" fillId="0" borderId="0" xfId="0" applyFont="1" applyAlignment="1" applyProtection="1">
      <alignment horizontal="left"/>
      <protection locked="0"/>
    </xf>
    <xf numFmtId="0" fontId="25" fillId="0" borderId="0" xfId="0" applyFont="1" applyBorder="1" applyProtection="1">
      <protection locked="0"/>
    </xf>
    <xf numFmtId="49" fontId="50" fillId="5" borderId="0" xfId="0" applyNumberFormat="1" applyFont="1" applyFill="1" applyBorder="1" applyProtection="1"/>
    <xf numFmtId="3" fontId="49" fillId="0" borderId="31" xfId="0" applyNumberFormat="1" applyFont="1" applyFill="1" applyBorder="1" applyProtection="1"/>
    <xf numFmtId="3" fontId="49" fillId="0" borderId="42" xfId="0" applyNumberFormat="1" applyFont="1" applyFill="1" applyBorder="1" applyProtection="1"/>
    <xf numFmtId="3" fontId="49" fillId="0" borderId="37" xfId="0" applyNumberFormat="1" applyFont="1" applyFill="1" applyBorder="1" applyProtection="1"/>
    <xf numFmtId="3" fontId="49" fillId="0" borderId="11" xfId="0" applyNumberFormat="1" applyFont="1" applyFill="1" applyBorder="1" applyProtection="1"/>
    <xf numFmtId="3" fontId="49" fillId="0" borderId="7" xfId="0" applyNumberFormat="1" applyFont="1" applyFill="1" applyBorder="1" applyProtection="1"/>
    <xf numFmtId="49" fontId="40" fillId="6" borderId="6" xfId="0" applyNumberFormat="1" applyFont="1" applyFill="1" applyBorder="1" applyAlignment="1" applyProtection="1">
      <alignment wrapText="1"/>
    </xf>
    <xf numFmtId="49" fontId="44" fillId="6" borderId="6" xfId="0" applyNumberFormat="1" applyFont="1" applyFill="1" applyBorder="1" applyAlignment="1" applyProtection="1">
      <alignment wrapText="1"/>
    </xf>
    <xf numFmtId="49" fontId="44" fillId="6" borderId="11" xfId="0" applyNumberFormat="1" applyFont="1" applyFill="1" applyBorder="1" applyAlignment="1" applyProtection="1">
      <alignment wrapText="1"/>
    </xf>
    <xf numFmtId="49" fontId="44" fillId="6" borderId="6" xfId="0" applyNumberFormat="1" applyFont="1" applyFill="1" applyBorder="1" applyProtection="1"/>
    <xf numFmtId="49" fontId="43" fillId="6" borderId="6" xfId="0" applyNumberFormat="1" applyFont="1" applyFill="1" applyBorder="1" applyAlignment="1" applyProtection="1">
      <alignment wrapText="1"/>
    </xf>
    <xf numFmtId="49" fontId="46" fillId="6" borderId="6" xfId="0" applyNumberFormat="1" applyFont="1" applyFill="1" applyBorder="1" applyProtection="1"/>
    <xf numFmtId="49" fontId="47" fillId="6" borderId="11" xfId="0" applyNumberFormat="1" applyFont="1" applyFill="1" applyBorder="1" applyProtection="1"/>
    <xf numFmtId="49" fontId="48" fillId="6" borderId="11" xfId="0" applyNumberFormat="1" applyFont="1" applyFill="1" applyBorder="1" applyProtection="1"/>
    <xf numFmtId="49" fontId="47" fillId="6" borderId="7" xfId="0" applyNumberFormat="1" applyFont="1" applyFill="1" applyBorder="1" applyProtection="1"/>
    <xf numFmtId="49" fontId="49" fillId="6" borderId="11" xfId="0" applyNumberFormat="1" applyFont="1" applyFill="1" applyBorder="1" applyProtection="1"/>
    <xf numFmtId="49" fontId="49" fillId="6" borderId="6" xfId="0" applyNumberFormat="1" applyFont="1" applyFill="1" applyBorder="1" applyProtection="1"/>
    <xf numFmtId="3" fontId="49" fillId="6" borderId="8" xfId="0" applyNumberFormat="1" applyFont="1" applyFill="1" applyBorder="1" applyProtection="1"/>
    <xf numFmtId="49" fontId="46" fillId="6" borderId="14" xfId="0" applyNumberFormat="1" applyFont="1" applyFill="1" applyBorder="1" applyProtection="1"/>
    <xf numFmtId="49" fontId="39" fillId="6" borderId="0" xfId="0" applyNumberFormat="1" applyFont="1" applyFill="1" applyProtection="1"/>
    <xf numFmtId="49" fontId="49" fillId="6" borderId="14" xfId="0" applyNumberFormat="1" applyFont="1" applyFill="1" applyBorder="1" applyProtection="1"/>
    <xf numFmtId="3" fontId="49" fillId="6" borderId="14" xfId="0" applyNumberFormat="1" applyFont="1" applyFill="1" applyBorder="1" applyProtection="1"/>
    <xf numFmtId="3" fontId="49" fillId="6" borderId="13" xfId="0" applyNumberFormat="1" applyFont="1" applyFill="1" applyBorder="1" applyProtection="1"/>
    <xf numFmtId="49" fontId="47" fillId="6" borderId="39" xfId="0" applyNumberFormat="1" applyFont="1" applyFill="1" applyBorder="1" applyProtection="1"/>
    <xf numFmtId="49" fontId="47" fillId="6" borderId="41" xfId="0" applyNumberFormat="1" applyFont="1" applyFill="1" applyBorder="1" applyProtection="1"/>
    <xf numFmtId="49" fontId="49" fillId="6" borderId="41" xfId="0" applyNumberFormat="1" applyFont="1" applyFill="1" applyBorder="1" applyProtection="1"/>
    <xf numFmtId="3" fontId="49" fillId="6" borderId="34" xfId="0" applyNumberFormat="1" applyFont="1" applyFill="1" applyBorder="1" applyProtection="1"/>
    <xf numFmtId="3" fontId="46" fillId="6" borderId="34" xfId="0" applyNumberFormat="1" applyFont="1" applyFill="1" applyBorder="1" applyProtection="1"/>
    <xf numFmtId="49" fontId="25" fillId="3" borderId="0" xfId="0" applyNumberFormat="1" applyFont="1" applyFill="1" applyProtection="1"/>
    <xf numFmtId="0" fontId="0" fillId="3" borderId="0" xfId="0" applyFill="1" applyProtection="1"/>
    <xf numFmtId="49" fontId="37" fillId="3" borderId="0" xfId="0" applyNumberFormat="1" applyFont="1" applyFill="1" applyProtection="1"/>
    <xf numFmtId="49" fontId="33" fillId="3" borderId="0" xfId="0" applyNumberFormat="1" applyFont="1" applyFill="1" applyProtection="1"/>
    <xf numFmtId="49" fontId="24" fillId="3" borderId="0" xfId="0" applyNumberFormat="1" applyFont="1" applyFill="1" applyProtection="1"/>
    <xf numFmtId="49" fontId="39" fillId="3" borderId="0" xfId="0" applyNumberFormat="1" applyFont="1" applyFill="1" applyProtection="1"/>
    <xf numFmtId="49" fontId="25" fillId="3" borderId="28" xfId="0" applyNumberFormat="1" applyFont="1" applyFill="1" applyBorder="1" applyProtection="1"/>
    <xf numFmtId="49" fontId="39" fillId="3" borderId="28" xfId="0" applyNumberFormat="1" applyFont="1" applyFill="1" applyBorder="1" applyProtection="1"/>
    <xf numFmtId="49" fontId="39" fillId="3" borderId="0" xfId="0" applyNumberFormat="1" applyFont="1" applyFill="1" applyBorder="1" applyProtection="1"/>
    <xf numFmtId="49" fontId="25" fillId="3" borderId="0" xfId="0" applyNumberFormat="1" applyFont="1" applyFill="1" applyBorder="1" applyProtection="1"/>
    <xf numFmtId="49" fontId="27" fillId="2" borderId="8" xfId="0" applyNumberFormat="1" applyFont="1" applyFill="1" applyBorder="1" applyProtection="1"/>
    <xf numFmtId="49" fontId="27" fillId="2" borderId="26" xfId="0" applyNumberFormat="1" applyFont="1" applyFill="1" applyBorder="1" applyProtection="1"/>
    <xf numFmtId="49" fontId="37" fillId="2" borderId="9" xfId="0" applyNumberFormat="1" applyFont="1" applyFill="1" applyBorder="1" applyProtection="1"/>
    <xf numFmtId="49" fontId="37" fillId="2" borderId="10" xfId="0" applyNumberFormat="1" applyFont="1" applyFill="1" applyBorder="1" applyProtection="1"/>
    <xf numFmtId="49" fontId="37" fillId="2" borderId="27" xfId="0" applyNumberFormat="1" applyFont="1" applyFill="1" applyBorder="1" applyProtection="1"/>
    <xf numFmtId="49" fontId="25" fillId="2" borderId="0" xfId="0" applyNumberFormat="1" applyFont="1" applyFill="1" applyProtection="1"/>
    <xf numFmtId="49" fontId="52" fillId="0" borderId="11" xfId="0" applyNumberFormat="1" applyFont="1" applyFill="1" applyBorder="1" applyProtection="1">
      <protection locked="0"/>
    </xf>
    <xf numFmtId="49" fontId="40" fillId="0" borderId="11" xfId="0" applyNumberFormat="1" applyFont="1" applyFill="1" applyBorder="1" applyProtection="1">
      <protection locked="0"/>
    </xf>
    <xf numFmtId="14" fontId="52" fillId="0" borderId="11" xfId="0" applyNumberFormat="1" applyFont="1" applyFill="1" applyBorder="1" applyProtection="1">
      <protection locked="0"/>
    </xf>
    <xf numFmtId="14" fontId="25" fillId="0" borderId="32" xfId="0" applyNumberFormat="1" applyFont="1" applyFill="1" applyBorder="1" applyProtection="1">
      <protection locked="0"/>
    </xf>
    <xf numFmtId="14" fontId="25" fillId="0" borderId="6" xfId="0" applyNumberFormat="1" applyFont="1" applyFill="1" applyBorder="1" applyProtection="1">
      <protection locked="0"/>
    </xf>
    <xf numFmtId="14" fontId="25" fillId="0" borderId="11" xfId="0" applyNumberFormat="1" applyFont="1" applyFill="1" applyBorder="1" applyProtection="1">
      <protection locked="0"/>
    </xf>
    <xf numFmtId="49" fontId="37" fillId="2" borderId="7" xfId="0" applyNumberFormat="1" applyFont="1" applyFill="1" applyBorder="1" applyProtection="1"/>
    <xf numFmtId="49" fontId="37" fillId="2" borderId="8" xfId="0" applyNumberFormat="1" applyFont="1" applyFill="1" applyBorder="1" applyProtection="1"/>
    <xf numFmtId="49" fontId="25" fillId="3" borderId="14" xfId="0" applyNumberFormat="1" applyFont="1" applyFill="1" applyBorder="1" applyAlignment="1" applyProtection="1"/>
    <xf numFmtId="3" fontId="0" fillId="3" borderId="43" xfId="0" applyNumberFormat="1" applyFill="1" applyBorder="1" applyAlignment="1" applyProtection="1"/>
    <xf numFmtId="3" fontId="25" fillId="2" borderId="6" xfId="0" applyNumberFormat="1" applyFont="1" applyFill="1" applyBorder="1" applyProtection="1">
      <protection locked="0"/>
    </xf>
    <xf numFmtId="3" fontId="25" fillId="2" borderId="11" xfId="0" applyNumberFormat="1" applyFont="1" applyFill="1" applyBorder="1" applyProtection="1">
      <protection locked="0"/>
    </xf>
    <xf numFmtId="3" fontId="25" fillId="2" borderId="9" xfId="0" applyNumberFormat="1" applyFont="1" applyFill="1" applyBorder="1" applyProtection="1">
      <protection locked="0"/>
    </xf>
    <xf numFmtId="3" fontId="25" fillId="2" borderId="7" xfId="0" applyNumberFormat="1" applyFont="1" applyFill="1" applyBorder="1" applyProtection="1">
      <protection locked="0"/>
    </xf>
    <xf numFmtId="3" fontId="25" fillId="2" borderId="32" xfId="0" applyNumberFormat="1" applyFont="1" applyFill="1" applyBorder="1" applyProtection="1">
      <protection locked="0"/>
    </xf>
    <xf numFmtId="49" fontId="25" fillId="0" borderId="9" xfId="0" applyNumberFormat="1" applyFont="1" applyFill="1" applyBorder="1" applyProtection="1">
      <protection locked="0"/>
    </xf>
    <xf numFmtId="49" fontId="25" fillId="0" borderId="28" xfId="0" applyNumberFormat="1" applyFont="1" applyFill="1" applyBorder="1" applyProtection="1">
      <protection locked="0"/>
    </xf>
    <xf numFmtId="49" fontId="25" fillId="0" borderId="7" xfId="0" applyNumberFormat="1" applyFont="1" applyFill="1" applyBorder="1" applyProtection="1">
      <protection locked="0"/>
    </xf>
    <xf numFmtId="3" fontId="25" fillId="4" borderId="32" xfId="0" applyNumberFormat="1" applyFont="1" applyFill="1" applyBorder="1" applyProtection="1">
      <protection locked="0"/>
    </xf>
    <xf numFmtId="3" fontId="25" fillId="4" borderId="11" xfId="0" applyNumberFormat="1" applyFont="1" applyFill="1" applyBorder="1" applyProtection="1">
      <protection locked="0"/>
    </xf>
    <xf numFmtId="3" fontId="0" fillId="3" borderId="43" xfId="0" applyNumberFormat="1" applyFont="1" applyFill="1" applyBorder="1" applyAlignment="1" applyProtection="1"/>
    <xf numFmtId="49" fontId="25" fillId="7" borderId="7" xfId="0" applyNumberFormat="1" applyFont="1" applyFill="1" applyBorder="1" applyProtection="1"/>
    <xf numFmtId="49" fontId="25" fillId="7" borderId="8" xfId="0" applyNumberFormat="1" applyFont="1" applyFill="1" applyBorder="1" applyProtection="1"/>
    <xf numFmtId="3" fontId="25" fillId="7" borderId="8" xfId="0" applyNumberFormat="1" applyFont="1" applyFill="1" applyBorder="1" applyProtection="1"/>
    <xf numFmtId="3" fontId="24" fillId="7" borderId="13" xfId="0" applyNumberFormat="1" applyFont="1" applyFill="1" applyBorder="1" applyProtection="1"/>
    <xf numFmtId="49" fontId="25" fillId="7" borderId="28" xfId="0" applyNumberFormat="1" applyFont="1" applyFill="1" applyBorder="1" applyProtection="1"/>
    <xf numFmtId="49" fontId="25" fillId="7" borderId="0" xfId="0" applyNumberFormat="1" applyFont="1" applyFill="1" applyBorder="1" applyProtection="1"/>
    <xf numFmtId="3" fontId="25" fillId="7" borderId="10" xfId="0" applyNumberFormat="1" applyFont="1" applyFill="1" applyBorder="1" applyProtection="1"/>
    <xf numFmtId="3" fontId="25" fillId="7" borderId="13" xfId="0" applyNumberFormat="1" applyFont="1" applyFill="1" applyBorder="1" applyProtection="1"/>
    <xf numFmtId="3" fontId="25" fillId="7" borderId="14" xfId="0" applyNumberFormat="1" applyFont="1" applyFill="1" applyBorder="1" applyProtection="1"/>
    <xf numFmtId="49" fontId="25" fillId="7" borderId="12" xfId="0" applyNumberFormat="1" applyFont="1" applyFill="1" applyBorder="1" applyProtection="1"/>
    <xf numFmtId="49" fontId="25" fillId="7" borderId="14" xfId="0" applyNumberFormat="1" applyFont="1" applyFill="1" applyBorder="1" applyProtection="1"/>
    <xf numFmtId="49" fontId="25" fillId="7" borderId="0" xfId="0" applyNumberFormat="1" applyFont="1" applyFill="1" applyProtection="1"/>
    <xf numFmtId="0" fontId="10" fillId="2" borderId="7" xfId="0" applyFont="1" applyFill="1" applyBorder="1" applyProtection="1"/>
    <xf numFmtId="0" fontId="0" fillId="0" borderId="0" xfId="0"/>
    <xf numFmtId="49" fontId="24" fillId="2" borderId="0" xfId="0" applyNumberFormat="1" applyFont="1" applyFill="1" applyBorder="1" applyAlignment="1" applyProtection="1">
      <alignment wrapText="1"/>
    </xf>
    <xf numFmtId="49" fontId="37" fillId="2" borderId="0" xfId="0" applyNumberFormat="1" applyFont="1" applyFill="1" applyBorder="1" applyAlignment="1" applyProtection="1">
      <alignment wrapText="1"/>
    </xf>
    <xf numFmtId="49" fontId="37" fillId="2" borderId="0" xfId="0" applyNumberFormat="1" applyFont="1" applyFill="1" applyBorder="1" applyProtection="1"/>
    <xf numFmtId="49" fontId="36" fillId="2" borderId="0" xfId="0" applyNumberFormat="1" applyFont="1" applyFill="1" applyBorder="1" applyAlignment="1" applyProtection="1">
      <alignment wrapText="1"/>
    </xf>
    <xf numFmtId="49" fontId="24" fillId="2" borderId="6" xfId="0" applyNumberFormat="1" applyFont="1" applyFill="1" applyBorder="1" applyAlignment="1" applyProtection="1">
      <alignment wrapText="1"/>
    </xf>
    <xf numFmtId="49" fontId="37" fillId="2" borderId="6" xfId="0" applyNumberFormat="1" applyFont="1" applyFill="1" applyBorder="1" applyAlignment="1" applyProtection="1">
      <alignment wrapText="1"/>
    </xf>
    <xf numFmtId="49" fontId="37" fillId="2" borderId="6" xfId="0" applyNumberFormat="1" applyFont="1" applyFill="1" applyBorder="1" applyProtection="1"/>
    <xf numFmtId="49" fontId="36" fillId="2" borderId="6" xfId="0" applyNumberFormat="1" applyFont="1" applyFill="1" applyBorder="1" applyAlignment="1" applyProtection="1">
      <alignment wrapText="1"/>
    </xf>
    <xf numFmtId="49" fontId="47" fillId="5" borderId="0" xfId="0" applyNumberFormat="1" applyFont="1" applyFill="1" applyBorder="1" applyProtection="1"/>
    <xf numFmtId="49" fontId="49" fillId="5" borderId="0" xfId="0" applyNumberFormat="1" applyFont="1" applyFill="1" applyBorder="1" applyProtection="1"/>
    <xf numFmtId="3" fontId="49" fillId="5" borderId="0" xfId="0" applyNumberFormat="1" applyFont="1" applyFill="1" applyBorder="1" applyProtection="1"/>
    <xf numFmtId="3" fontId="46" fillId="5" borderId="0" xfId="0" applyNumberFormat="1" applyFont="1" applyFill="1" applyBorder="1" applyProtection="1"/>
    <xf numFmtId="3" fontId="28" fillId="3" borderId="11" xfId="0" applyNumberFormat="1" applyFont="1" applyFill="1" applyBorder="1" applyProtection="1"/>
    <xf numFmtId="3" fontId="28" fillId="2" borderId="8" xfId="0" applyNumberFormat="1" applyFont="1" applyFill="1" applyBorder="1" applyProtection="1"/>
    <xf numFmtId="3" fontId="28" fillId="3" borderId="6" xfId="0" applyNumberFormat="1" applyFont="1" applyFill="1" applyBorder="1" applyProtection="1"/>
    <xf numFmtId="0" fontId="6" fillId="3" borderId="0" xfId="0" applyFont="1" applyFill="1" applyBorder="1" applyProtection="1"/>
    <xf numFmtId="3" fontId="7" fillId="0" borderId="6" xfId="4" applyNumberFormat="1" applyFont="1" applyFill="1" applyBorder="1" applyAlignment="1" applyProtection="1">
      <protection locked="0"/>
    </xf>
    <xf numFmtId="3" fontId="7" fillId="3" borderId="15" xfId="4" applyNumberFormat="1" applyFont="1" applyFill="1" applyBorder="1" applyAlignment="1" applyProtection="1"/>
    <xf numFmtId="3" fontId="7" fillId="0" borderId="6" xfId="4" applyNumberFormat="1" applyFont="1" applyBorder="1" applyAlignment="1" applyProtection="1">
      <protection locked="0"/>
    </xf>
    <xf numFmtId="3" fontId="7" fillId="0" borderId="6" xfId="4" applyNumberFormat="1" applyFont="1" applyFill="1" applyBorder="1" applyProtection="1">
      <protection locked="0"/>
    </xf>
    <xf numFmtId="0" fontId="11" fillId="2" borderId="34" xfId="4" applyFont="1" applyFill="1" applyBorder="1" applyAlignment="1" applyProtection="1">
      <alignment horizontal="center" wrapText="1"/>
    </xf>
    <xf numFmtId="3" fontId="7" fillId="0" borderId="32" xfId="4" applyNumberFormat="1" applyFont="1" applyFill="1" applyBorder="1" applyAlignment="1" applyProtection="1">
      <protection locked="0"/>
    </xf>
    <xf numFmtId="3" fontId="7" fillId="0" borderId="32" xfId="4" applyNumberFormat="1" applyFont="1" applyBorder="1" applyAlignment="1" applyProtection="1">
      <protection locked="0"/>
    </xf>
    <xf numFmtId="3" fontId="7" fillId="0" borderId="32" xfId="4" applyNumberFormat="1" applyFont="1" applyFill="1" applyBorder="1" applyProtection="1">
      <protection locked="0"/>
    </xf>
    <xf numFmtId="0" fontId="3" fillId="3" borderId="0" xfId="4" applyFill="1" applyBorder="1" applyAlignment="1" applyProtection="1"/>
    <xf numFmtId="0" fontId="6" fillId="3" borderId="0" xfId="4" applyFont="1" applyFill="1" applyBorder="1" applyProtection="1"/>
    <xf numFmtId="3" fontId="7" fillId="3" borderId="6" xfId="4" applyNumberFormat="1" applyFont="1" applyFill="1" applyBorder="1" applyAlignment="1" applyProtection="1"/>
    <xf numFmtId="3" fontId="11" fillId="3" borderId="44" xfId="4" applyNumberFormat="1" applyFont="1" applyFill="1" applyBorder="1" applyAlignment="1" applyProtection="1"/>
    <xf numFmtId="3" fontId="7" fillId="2" borderId="45" xfId="4" applyNumberFormat="1" applyFont="1" applyFill="1" applyBorder="1" applyAlignment="1" applyProtection="1"/>
    <xf numFmtId="3" fontId="7" fillId="0" borderId="6" xfId="0" applyNumberFormat="1" applyFont="1" applyBorder="1" applyAlignment="1" applyProtection="1">
      <alignment horizontal="left"/>
      <protection locked="0"/>
    </xf>
    <xf numFmtId="49" fontId="25" fillId="0" borderId="37" xfId="0" applyNumberFormat="1" applyFont="1" applyFill="1" applyBorder="1" applyProtection="1">
      <protection locked="0"/>
    </xf>
    <xf numFmtId="14" fontId="25" fillId="0" borderId="37" xfId="0" applyNumberFormat="1" applyFont="1" applyFill="1" applyBorder="1" applyProtection="1">
      <protection locked="0"/>
    </xf>
    <xf numFmtId="0" fontId="0" fillId="2" borderId="0" xfId="0" applyFill="1" applyProtection="1"/>
    <xf numFmtId="0" fontId="6" fillId="2" borderId="3" xfId="0" applyFont="1" applyFill="1" applyBorder="1" applyProtection="1"/>
    <xf numFmtId="0" fontId="7" fillId="2" borderId="3" xfId="0" applyFont="1" applyFill="1" applyBorder="1" applyProtection="1"/>
    <xf numFmtId="0" fontId="7" fillId="2" borderId="0" xfId="0" applyFont="1" applyFill="1" applyBorder="1" applyProtection="1"/>
    <xf numFmtId="0" fontId="10" fillId="2" borderId="3" xfId="0" applyFont="1" applyFill="1" applyBorder="1" applyProtection="1"/>
    <xf numFmtId="3" fontId="7" fillId="2" borderId="0" xfId="0" applyNumberFormat="1" applyFont="1" applyFill="1" applyBorder="1" applyAlignment="1" applyProtection="1"/>
    <xf numFmtId="0" fontId="6" fillId="3" borderId="18" xfId="0" applyFont="1" applyFill="1" applyBorder="1" applyProtection="1"/>
    <xf numFmtId="0" fontId="0" fillId="3" borderId="10" xfId="0" applyFill="1" applyBorder="1" applyAlignment="1" applyProtection="1"/>
    <xf numFmtId="0" fontId="0" fillId="3" borderId="19" xfId="0" applyFill="1" applyBorder="1" applyAlignment="1" applyProtection="1"/>
    <xf numFmtId="0" fontId="11" fillId="3" borderId="2" xfId="0" applyFont="1" applyFill="1" applyBorder="1" applyAlignment="1" applyProtection="1">
      <alignment horizontal="center"/>
    </xf>
    <xf numFmtId="0" fontId="11" fillId="3" borderId="16" xfId="0" applyFont="1" applyFill="1" applyBorder="1" applyAlignment="1" applyProtection="1">
      <alignment horizontal="center"/>
    </xf>
    <xf numFmtId="3" fontId="7" fillId="2" borderId="4" xfId="0" applyNumberFormat="1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0" fillId="3" borderId="23" xfId="0" applyFill="1" applyBorder="1" applyAlignment="1" applyProtection="1"/>
    <xf numFmtId="0" fontId="7" fillId="2" borderId="20" xfId="0" applyFont="1" applyFill="1" applyBorder="1" applyAlignment="1" applyProtection="1"/>
    <xf numFmtId="0" fontId="5" fillId="2" borderId="19" xfId="0" applyFont="1" applyFill="1" applyBorder="1" applyAlignment="1" applyProtection="1"/>
    <xf numFmtId="0" fontId="7" fillId="2" borderId="0" xfId="0" applyFont="1" applyFill="1" applyBorder="1" applyAlignment="1" applyProtection="1"/>
    <xf numFmtId="0" fontId="11" fillId="2" borderId="3" xfId="0" applyFont="1" applyFill="1" applyBorder="1" applyAlignment="1" applyProtection="1"/>
    <xf numFmtId="0" fontId="7" fillId="2" borderId="3" xfId="0" applyFont="1" applyFill="1" applyBorder="1" applyAlignment="1" applyProtection="1">
      <alignment wrapText="1"/>
    </xf>
    <xf numFmtId="0" fontId="6" fillId="2" borderId="18" xfId="0" applyFont="1" applyFill="1" applyBorder="1" applyProtection="1"/>
    <xf numFmtId="3" fontId="11" fillId="2" borderId="8" xfId="0" applyNumberFormat="1" applyFont="1" applyFill="1" applyBorder="1" applyAlignment="1" applyProtection="1"/>
    <xf numFmtId="3" fontId="11" fillId="2" borderId="8" xfId="0" applyNumberFormat="1" applyFont="1" applyFill="1" applyBorder="1" applyProtection="1"/>
    <xf numFmtId="3" fontId="11" fillId="2" borderId="20" xfId="0" applyNumberFormat="1" applyFont="1" applyFill="1" applyBorder="1" applyProtection="1"/>
    <xf numFmtId="0" fontId="0" fillId="0" borderId="0" xfId="0" applyProtection="1"/>
    <xf numFmtId="0" fontId="25" fillId="2" borderId="0" xfId="0" applyFont="1" applyFill="1" applyBorder="1" applyAlignment="1" applyProtection="1">
      <alignment horizontal="left"/>
    </xf>
    <xf numFmtId="0" fontId="27" fillId="2" borderId="0" xfId="0" applyFont="1" applyFill="1" applyBorder="1" applyAlignment="1" applyProtection="1">
      <alignment horizontal="center"/>
    </xf>
    <xf numFmtId="49" fontId="5" fillId="2" borderId="0" xfId="0" applyNumberFormat="1" applyFont="1" applyFill="1" applyBorder="1" applyAlignment="1" applyProtection="1">
      <alignment wrapText="1"/>
    </xf>
    <xf numFmtId="49" fontId="5" fillId="2" borderId="4" xfId="0" applyNumberFormat="1" applyFont="1" applyFill="1" applyBorder="1" applyAlignment="1" applyProtection="1">
      <alignment wrapText="1"/>
    </xf>
    <xf numFmtId="0" fontId="0" fillId="2" borderId="0" xfId="0" applyFill="1" applyBorder="1" applyAlignment="1" applyProtection="1"/>
    <xf numFmtId="0" fontId="0" fillId="2" borderId="4" xfId="0" applyFill="1" applyBorder="1" applyAlignment="1" applyProtection="1"/>
    <xf numFmtId="0" fontId="0" fillId="3" borderId="0" xfId="0" applyFill="1" applyProtection="1"/>
    <xf numFmtId="0" fontId="7" fillId="2" borderId="3" xfId="0" applyFont="1" applyFill="1" applyBorder="1" applyAlignment="1" applyProtection="1"/>
    <xf numFmtId="0" fontId="21" fillId="2" borderId="28" xfId="0" applyFont="1" applyFill="1" applyBorder="1" applyAlignment="1" applyProtection="1"/>
    <xf numFmtId="0" fontId="21" fillId="2" borderId="9" xfId="0" applyFont="1" applyFill="1" applyBorder="1" applyAlignment="1" applyProtection="1"/>
    <xf numFmtId="0" fontId="13" fillId="3" borderId="0" xfId="0" applyFont="1" applyFill="1" applyBorder="1" applyAlignment="1" applyProtection="1"/>
    <xf numFmtId="0" fontId="0" fillId="2" borderId="19" xfId="0" applyFill="1" applyBorder="1" applyAlignment="1" applyProtection="1"/>
    <xf numFmtId="0" fontId="6" fillId="2" borderId="26" xfId="0" applyFont="1" applyFill="1" applyBorder="1" applyProtection="1"/>
    <xf numFmtId="0" fontId="7" fillId="2" borderId="4" xfId="0" applyFont="1" applyFill="1" applyBorder="1" applyProtection="1"/>
    <xf numFmtId="0" fontId="13" fillId="2" borderId="4" xfId="0" applyFont="1" applyFill="1" applyBorder="1" applyAlignment="1" applyProtection="1"/>
    <xf numFmtId="0" fontId="13" fillId="2" borderId="19" xfId="0" applyFont="1" applyFill="1" applyBorder="1" applyAlignment="1" applyProtection="1"/>
    <xf numFmtId="0" fontId="7" fillId="2" borderId="4" xfId="0" applyFont="1" applyFill="1" applyBorder="1" applyAlignment="1" applyProtection="1"/>
    <xf numFmtId="0" fontId="6" fillId="2" borderId="3" xfId="0" applyFont="1" applyFill="1" applyBorder="1" applyAlignment="1" applyProtection="1"/>
    <xf numFmtId="0" fontId="0" fillId="3" borderId="0" xfId="0" applyFill="1" applyBorder="1" applyAlignment="1" applyProtection="1"/>
    <xf numFmtId="0" fontId="10" fillId="2" borderId="0" xfId="0" applyFont="1" applyFill="1" applyBorder="1" applyAlignment="1" applyProtection="1"/>
    <xf numFmtId="0" fontId="10" fillId="2" borderId="29" xfId="0" applyFont="1" applyFill="1" applyBorder="1" applyAlignment="1" applyProtection="1"/>
    <xf numFmtId="0" fontId="10" fillId="2" borderId="10" xfId="0" applyFont="1" applyFill="1" applyBorder="1" applyAlignment="1" applyProtection="1"/>
    <xf numFmtId="0" fontId="10" fillId="2" borderId="27" xfId="0" applyFont="1" applyFill="1" applyBorder="1" applyAlignment="1" applyProtection="1"/>
    <xf numFmtId="0" fontId="10" fillId="2" borderId="4" xfId="0" applyFont="1" applyFill="1" applyBorder="1" applyAlignment="1" applyProtection="1">
      <alignment horizontal="left"/>
    </xf>
    <xf numFmtId="0" fontId="7" fillId="0" borderId="6" xfId="0" applyFont="1" applyBorder="1" applyAlignment="1" applyProtection="1">
      <alignment horizontal="center"/>
      <protection locked="0"/>
    </xf>
    <xf numFmtId="3" fontId="7" fillId="0" borderId="6" xfId="0" applyNumberFormat="1" applyFont="1" applyBorder="1" applyAlignment="1" applyProtection="1">
      <protection locked="0"/>
    </xf>
    <xf numFmtId="3" fontId="7" fillId="0" borderId="6" xfId="0" applyNumberFormat="1" applyFont="1" applyFill="1" applyBorder="1" applyAlignment="1" applyProtection="1">
      <protection locked="0"/>
    </xf>
    <xf numFmtId="3" fontId="11" fillId="3" borderId="6" xfId="0" applyNumberFormat="1" applyFont="1" applyFill="1" applyBorder="1" applyAlignment="1" applyProtection="1"/>
    <xf numFmtId="3" fontId="11" fillId="3" borderId="11" xfId="0" applyNumberFormat="1" applyFont="1" applyFill="1" applyBorder="1" applyAlignment="1" applyProtection="1"/>
    <xf numFmtId="3" fontId="11" fillId="3" borderId="25" xfId="0" applyNumberFormat="1" applyFont="1" applyFill="1" applyBorder="1" applyProtection="1"/>
    <xf numFmtId="3" fontId="7" fillId="0" borderId="31" xfId="0" applyNumberFormat="1" applyFont="1" applyFill="1" applyBorder="1" applyAlignment="1" applyProtection="1">
      <protection locked="0"/>
    </xf>
    <xf numFmtId="0" fontId="6" fillId="2" borderId="4" xfId="0" applyFont="1" applyFill="1" applyBorder="1" applyAlignment="1" applyProtection="1"/>
    <xf numFmtId="0" fontId="0" fillId="2" borderId="3" xfId="0" applyFill="1" applyBorder="1" applyAlignment="1" applyProtection="1"/>
    <xf numFmtId="0" fontId="7" fillId="0" borderId="11" xfId="0" applyFont="1" applyBorder="1" applyAlignment="1" applyProtection="1">
      <alignment horizontal="center"/>
      <protection locked="0"/>
    </xf>
    <xf numFmtId="3" fontId="11" fillId="3" borderId="20" xfId="0" applyNumberFormat="1" applyFont="1" applyFill="1" applyBorder="1" applyProtection="1"/>
    <xf numFmtId="3" fontId="11" fillId="3" borderId="13" xfId="0" applyNumberFormat="1" applyFont="1" applyFill="1" applyBorder="1" applyAlignment="1" applyProtection="1"/>
    <xf numFmtId="49" fontId="7" fillId="0" borderId="6" xfId="0" applyNumberFormat="1" applyFont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wrapText="1"/>
    </xf>
    <xf numFmtId="1" fontId="7" fillId="3" borderId="6" xfId="0" applyNumberFormat="1" applyFont="1" applyFill="1" applyBorder="1" applyProtection="1"/>
    <xf numFmtId="1" fontId="7" fillId="3" borderId="6" xfId="0" applyNumberFormat="1" applyFont="1" applyFill="1" applyBorder="1" applyAlignment="1" applyProtection="1"/>
    <xf numFmtId="3" fontId="7" fillId="3" borderId="6" xfId="0" applyNumberFormat="1" applyFont="1" applyFill="1" applyBorder="1" applyAlignment="1" applyProtection="1"/>
    <xf numFmtId="3" fontId="7" fillId="3" borderId="15" xfId="0" applyNumberFormat="1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wrapText="1"/>
    </xf>
    <xf numFmtId="0" fontId="7" fillId="0" borderId="13" xfId="0" applyFont="1" applyBorder="1" applyProtection="1">
      <protection locked="0"/>
    </xf>
    <xf numFmtId="164" fontId="7" fillId="3" borderId="6" xfId="0" applyNumberFormat="1" applyFont="1" applyFill="1" applyBorder="1" applyProtection="1"/>
    <xf numFmtId="0" fontId="0" fillId="8" borderId="6" xfId="0" applyFill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center"/>
      <protection locked="0"/>
    </xf>
    <xf numFmtId="9" fontId="7" fillId="0" borderId="6" xfId="0" applyNumberFormat="1" applyFont="1" applyBorder="1" applyAlignment="1" applyProtection="1">
      <protection locked="0"/>
    </xf>
    <xf numFmtId="0" fontId="10" fillId="2" borderId="3" xfId="0" applyFont="1" applyFill="1" applyBorder="1" applyAlignment="1" applyProtection="1"/>
    <xf numFmtId="0" fontId="0" fillId="3" borderId="0" xfId="0" applyFill="1" applyBorder="1" applyAlignment="1" applyProtection="1">
      <alignment horizontal="center"/>
    </xf>
    <xf numFmtId="0" fontId="0" fillId="3" borderId="0" xfId="0" applyFill="1" applyAlignment="1" applyProtection="1"/>
    <xf numFmtId="0" fontId="3" fillId="3" borderId="0" xfId="4" applyFill="1" applyProtection="1"/>
    <xf numFmtId="0" fontId="3" fillId="0" borderId="0" xfId="4" applyProtection="1"/>
    <xf numFmtId="0" fontId="7" fillId="2" borderId="20" xfId="0" applyFont="1" applyFill="1" applyBorder="1" applyAlignment="1" applyProtection="1">
      <alignment horizontal="center"/>
    </xf>
    <xf numFmtId="0" fontId="0" fillId="0" borderId="0" xfId="0" applyFont="1" applyProtection="1"/>
    <xf numFmtId="0" fontId="0" fillId="3" borderId="0" xfId="0" applyFont="1" applyFill="1" applyProtection="1"/>
    <xf numFmtId="49" fontId="7" fillId="2" borderId="0" xfId="0" applyNumberFormat="1" applyFont="1" applyFill="1" applyBorder="1" applyAlignment="1" applyProtection="1"/>
    <xf numFmtId="49" fontId="7" fillId="2" borderId="29" xfId="0" applyNumberFormat="1" applyFont="1" applyFill="1" applyBorder="1" applyAlignment="1" applyProtection="1"/>
    <xf numFmtId="0" fontId="10" fillId="0" borderId="0" xfId="4" applyFont="1" applyProtection="1"/>
    <xf numFmtId="0" fontId="10" fillId="2" borderId="0" xfId="0" applyFont="1" applyFill="1" applyBorder="1" applyProtection="1"/>
    <xf numFmtId="0" fontId="0" fillId="2" borderId="0" xfId="0" applyFill="1" applyBorder="1" applyProtection="1"/>
    <xf numFmtId="0" fontId="10" fillId="3" borderId="0" xfId="0" applyFont="1" applyFill="1" applyProtection="1"/>
    <xf numFmtId="0" fontId="10" fillId="0" borderId="0" xfId="0" applyFont="1" applyProtection="1"/>
    <xf numFmtId="0" fontId="25" fillId="2" borderId="0" xfId="0" applyFont="1" applyFill="1" applyBorder="1" applyProtection="1"/>
    <xf numFmtId="0" fontId="25" fillId="0" borderId="0" xfId="0" applyFont="1" applyBorder="1" applyProtection="1"/>
    <xf numFmtId="0" fontId="25" fillId="0" borderId="0" xfId="0" applyFont="1" applyProtection="1"/>
    <xf numFmtId="0" fontId="29" fillId="2" borderId="7" xfId="0" applyFont="1" applyFill="1" applyBorder="1" applyProtection="1"/>
    <xf numFmtId="0" fontId="29" fillId="2" borderId="8" xfId="0" applyFont="1" applyFill="1" applyBorder="1" applyAlignment="1" applyProtection="1">
      <alignment horizontal="center"/>
    </xf>
    <xf numFmtId="0" fontId="29" fillId="2" borderId="20" xfId="0" applyFont="1" applyFill="1" applyBorder="1" applyProtection="1"/>
    <xf numFmtId="0" fontId="24" fillId="2" borderId="0" xfId="0" applyFont="1" applyFill="1" applyBorder="1" applyAlignment="1" applyProtection="1">
      <alignment horizontal="centerContinuous"/>
    </xf>
    <xf numFmtId="0" fontId="24" fillId="0" borderId="0" xfId="0" applyFont="1" applyBorder="1" applyAlignment="1" applyProtection="1">
      <alignment horizontal="centerContinuous"/>
    </xf>
    <xf numFmtId="0" fontId="28" fillId="2" borderId="28" xfId="0" applyFont="1" applyFill="1" applyBorder="1" applyAlignment="1" applyProtection="1">
      <alignment horizontal="centerContinuous"/>
    </xf>
    <xf numFmtId="0" fontId="29" fillId="2" borderId="0" xfId="0" applyFont="1" applyFill="1" applyBorder="1" applyAlignment="1" applyProtection="1">
      <alignment horizontal="center"/>
    </xf>
    <xf numFmtId="0" fontId="28" fillId="2" borderId="4" xfId="0" applyFont="1" applyFill="1" applyBorder="1" applyAlignment="1" applyProtection="1">
      <alignment horizontal="centerContinuous"/>
    </xf>
    <xf numFmtId="0" fontId="31" fillId="2" borderId="3" xfId="0" applyFont="1" applyFill="1" applyBorder="1" applyAlignment="1" applyProtection="1">
      <alignment horizontal="left"/>
    </xf>
    <xf numFmtId="0" fontId="28" fillId="2" borderId="10" xfId="0" applyFont="1" applyFill="1" applyBorder="1" applyAlignment="1" applyProtection="1">
      <alignment horizontal="left"/>
    </xf>
    <xf numFmtId="0" fontId="29" fillId="2" borderId="10" xfId="0" applyFont="1" applyFill="1" applyBorder="1" applyAlignment="1" applyProtection="1">
      <alignment horizontal="center"/>
    </xf>
    <xf numFmtId="0" fontId="28" fillId="2" borderId="19" xfId="0" applyFont="1" applyFill="1" applyBorder="1" applyAlignment="1" applyProtection="1">
      <alignment horizontal="centerContinuous"/>
    </xf>
    <xf numFmtId="0" fontId="31" fillId="2" borderId="0" xfId="0" applyFont="1" applyFill="1" applyBorder="1" applyAlignment="1" applyProtection="1">
      <alignment horizontal="left"/>
    </xf>
    <xf numFmtId="4" fontId="29" fillId="2" borderId="8" xfId="0" applyNumberFormat="1" applyFont="1" applyFill="1" applyBorder="1" applyAlignment="1" applyProtection="1">
      <alignment horizontal="right"/>
    </xf>
    <xf numFmtId="4" fontId="0" fillId="2" borderId="8" xfId="0" applyNumberFormat="1" applyFont="1" applyFill="1" applyBorder="1" applyAlignment="1" applyProtection="1">
      <alignment horizontal="right"/>
    </xf>
    <xf numFmtId="0" fontId="28" fillId="2" borderId="0" xfId="0" applyFont="1" applyFill="1" applyBorder="1" applyAlignment="1" applyProtection="1">
      <alignment horizontal="left"/>
    </xf>
    <xf numFmtId="0" fontId="28" fillId="2" borderId="0" xfId="0" applyFont="1" applyFill="1" applyBorder="1" applyAlignment="1" applyProtection="1">
      <alignment horizontal="centerContinuous"/>
    </xf>
    <xf numFmtId="0" fontId="31" fillId="3" borderId="0" xfId="0" applyFont="1" applyFill="1" applyBorder="1" applyAlignment="1" applyProtection="1">
      <alignment horizontal="left" wrapText="1"/>
    </xf>
    <xf numFmtId="0" fontId="31" fillId="3" borderId="1" xfId="0" applyFont="1" applyFill="1" applyBorder="1" applyAlignment="1" applyProtection="1">
      <alignment horizontal="left"/>
    </xf>
    <xf numFmtId="0" fontId="0" fillId="3" borderId="2" xfId="0" applyFill="1" applyBorder="1" applyAlignment="1" applyProtection="1"/>
    <xf numFmtId="4" fontId="29" fillId="3" borderId="2" xfId="0" applyNumberFormat="1" applyFont="1" applyFill="1" applyBorder="1" applyAlignment="1" applyProtection="1">
      <alignment horizontal="right"/>
    </xf>
    <xf numFmtId="4" fontId="0" fillId="3" borderId="2" xfId="0" applyNumberFormat="1" applyFont="1" applyFill="1" applyBorder="1" applyAlignment="1" applyProtection="1">
      <alignment horizontal="right"/>
    </xf>
    <xf numFmtId="0" fontId="28" fillId="3" borderId="2" xfId="0" applyFont="1" applyFill="1" applyBorder="1" applyAlignment="1" applyProtection="1">
      <alignment horizontal="left"/>
    </xf>
    <xf numFmtId="0" fontId="29" fillId="3" borderId="2" xfId="0" applyFont="1" applyFill="1" applyBorder="1" applyAlignment="1" applyProtection="1">
      <alignment horizontal="center"/>
    </xf>
    <xf numFmtId="0" fontId="28" fillId="3" borderId="16" xfId="0" applyFont="1" applyFill="1" applyBorder="1" applyAlignment="1" applyProtection="1">
      <alignment horizontal="centerContinuous"/>
    </xf>
    <xf numFmtId="0" fontId="30" fillId="3" borderId="3" xfId="0" applyFont="1" applyFill="1" applyBorder="1" applyAlignment="1" applyProtection="1">
      <alignment horizontal="left"/>
    </xf>
    <xf numFmtId="0" fontId="0" fillId="3" borderId="0" xfId="0" applyFont="1" applyFill="1" applyBorder="1" applyAlignment="1" applyProtection="1"/>
    <xf numFmtId="0" fontId="0" fillId="3" borderId="4" xfId="0" applyFont="1" applyFill="1" applyBorder="1" applyAlignment="1" applyProtection="1"/>
    <xf numFmtId="0" fontId="10" fillId="3" borderId="3" xfId="0" applyFont="1" applyFill="1" applyBorder="1" applyAlignment="1" applyProtection="1"/>
    <xf numFmtId="0" fontId="10" fillId="3" borderId="0" xfId="0" applyFont="1" applyFill="1" applyBorder="1" applyAlignment="1" applyProtection="1"/>
    <xf numFmtId="0" fontId="10" fillId="3" borderId="4" xfId="0" applyFont="1" applyFill="1" applyBorder="1" applyAlignment="1" applyProtection="1"/>
    <xf numFmtId="0" fontId="0" fillId="2" borderId="4" xfId="0" applyFill="1" applyBorder="1" applyProtection="1"/>
    <xf numFmtId="0" fontId="29" fillId="2" borderId="0" xfId="0" applyFont="1" applyFill="1" applyBorder="1" applyProtection="1"/>
    <xf numFmtId="0" fontId="29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3" fillId="2" borderId="0" xfId="0" applyFont="1" applyFill="1" applyBorder="1" applyProtection="1"/>
    <xf numFmtId="0" fontId="23" fillId="2" borderId="0" xfId="0" applyFont="1" applyFill="1" applyBorder="1" applyAlignment="1" applyProtection="1">
      <alignment horizontal="center"/>
    </xf>
    <xf numFmtId="0" fontId="23" fillId="2" borderId="4" xfId="0" applyFont="1" applyFill="1" applyBorder="1" applyProtection="1"/>
    <xf numFmtId="0" fontId="25" fillId="0" borderId="0" xfId="0" applyFont="1" applyBorder="1" applyAlignment="1" applyProtection="1">
      <alignment horizontal="left"/>
    </xf>
    <xf numFmtId="0" fontId="23" fillId="2" borderId="3" xfId="0" applyFont="1" applyFill="1" applyBorder="1" applyProtection="1"/>
    <xf numFmtId="0" fontId="23" fillId="2" borderId="0" xfId="0" applyFont="1" applyFill="1" applyBorder="1" applyAlignment="1" applyProtection="1">
      <alignment horizontal="left"/>
    </xf>
    <xf numFmtId="0" fontId="27" fillId="0" borderId="0" xfId="0" applyFont="1" applyBorder="1" applyAlignment="1" applyProtection="1">
      <alignment horizontal="center"/>
    </xf>
    <xf numFmtId="0" fontId="27" fillId="0" borderId="0" xfId="0" applyFont="1" applyBorder="1" applyAlignment="1" applyProtection="1">
      <alignment horizontal="left"/>
    </xf>
    <xf numFmtId="0" fontId="23" fillId="2" borderId="3" xfId="0" applyFont="1" applyFill="1" applyBorder="1" applyAlignment="1" applyProtection="1">
      <alignment horizontal="left"/>
    </xf>
    <xf numFmtId="0" fontId="27" fillId="2" borderId="0" xfId="0" applyFont="1" applyFill="1" applyProtection="1"/>
    <xf numFmtId="0" fontId="27" fillId="2" borderId="18" xfId="0" applyFont="1" applyFill="1" applyBorder="1" applyProtection="1"/>
    <xf numFmtId="0" fontId="26" fillId="2" borderId="10" xfId="0" applyFont="1" applyFill="1" applyBorder="1" applyAlignment="1" applyProtection="1">
      <alignment horizontal="left"/>
    </xf>
    <xf numFmtId="0" fontId="27" fillId="2" borderId="10" xfId="0" applyFont="1" applyFill="1" applyBorder="1" applyProtection="1"/>
    <xf numFmtId="0" fontId="27" fillId="2" borderId="10" xfId="0" applyFont="1" applyFill="1" applyBorder="1" applyAlignment="1" applyProtection="1">
      <alignment horizontal="center"/>
    </xf>
    <xf numFmtId="0" fontId="27" fillId="2" borderId="19" xfId="0" applyFont="1" applyFill="1" applyBorder="1" applyProtection="1"/>
    <xf numFmtId="165" fontId="10" fillId="0" borderId="32" xfId="0" applyNumberFormat="1" applyFont="1" applyBorder="1" applyAlignment="1" applyProtection="1">
      <protection locked="0"/>
    </xf>
    <xf numFmtId="164" fontId="7" fillId="2" borderId="10" xfId="0" applyNumberFormat="1" applyFont="1" applyFill="1" applyBorder="1" applyProtection="1"/>
    <xf numFmtId="0" fontId="11" fillId="0" borderId="46" xfId="4" applyFont="1" applyFill="1" applyBorder="1" applyAlignment="1" applyProtection="1">
      <alignment horizontal="center"/>
      <protection locked="0"/>
    </xf>
    <xf numFmtId="0" fontId="5" fillId="0" borderId="46" xfId="4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31" fillId="4" borderId="0" xfId="0" applyFont="1" applyFill="1" applyBorder="1" applyAlignment="1" applyProtection="1">
      <alignment horizontal="center" wrapText="1"/>
    </xf>
    <xf numFmtId="0" fontId="0" fillId="0" borderId="0" xfId="0" applyBorder="1" applyAlignment="1" applyProtection="1">
      <alignment horizontal="center" wrapText="1"/>
    </xf>
    <xf numFmtId="0" fontId="0" fillId="0" borderId="4" xfId="0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0" fillId="0" borderId="12" xfId="0" applyBorder="1" applyAlignment="1" applyProtection="1">
      <alignment wrapText="1"/>
      <protection locked="0"/>
    </xf>
    <xf numFmtId="0" fontId="0" fillId="0" borderId="14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0" fillId="0" borderId="12" xfId="0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49" fontId="7" fillId="0" borderId="12" xfId="0" applyNumberFormat="1" applyFont="1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6" fillId="2" borderId="3" xfId="0" applyFont="1" applyFill="1" applyBorder="1" applyAlignment="1" applyProtection="1"/>
    <xf numFmtId="0" fontId="0" fillId="0" borderId="0" xfId="0" applyBorder="1" applyAlignment="1" applyProtection="1"/>
    <xf numFmtId="0" fontId="0" fillId="0" borderId="1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4" xfId="0" applyFill="1" applyBorder="1" applyAlignment="1" applyProtection="1">
      <protection locked="0"/>
    </xf>
    <xf numFmtId="0" fontId="7" fillId="2" borderId="28" xfId="0" applyFont="1" applyFill="1" applyBorder="1" applyAlignment="1" applyProtection="1">
      <alignment horizontal="right"/>
    </xf>
    <xf numFmtId="0" fontId="7" fillId="2" borderId="0" xfId="0" applyFont="1" applyFill="1" applyBorder="1" applyAlignment="1" applyProtection="1">
      <alignment horizontal="right"/>
    </xf>
    <xf numFmtId="0" fontId="10" fillId="2" borderId="3" xfId="0" applyFont="1" applyFill="1" applyBorder="1" applyAlignment="1" applyProtection="1"/>
    <xf numFmtId="0" fontId="10" fillId="2" borderId="0" xfId="0" applyFont="1" applyFill="1" applyBorder="1" applyAlignment="1" applyProtection="1"/>
    <xf numFmtId="49" fontId="10" fillId="0" borderId="12" xfId="0" applyNumberFormat="1" applyFont="1" applyBorder="1" applyAlignment="1" applyProtection="1">
      <protection locked="0"/>
    </xf>
    <xf numFmtId="49" fontId="10" fillId="0" borderId="14" xfId="0" applyNumberFormat="1" applyFont="1" applyBorder="1" applyAlignment="1" applyProtection="1">
      <protection locked="0"/>
    </xf>
    <xf numFmtId="49" fontId="10" fillId="0" borderId="24" xfId="0" applyNumberFormat="1" applyFont="1" applyBorder="1" applyAlignment="1" applyProtection="1">
      <protection locked="0"/>
    </xf>
    <xf numFmtId="0" fontId="11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5" fillId="3" borderId="21" xfId="0" applyFont="1" applyFill="1" applyBorder="1" applyAlignment="1" applyProtection="1">
      <alignment wrapText="1"/>
    </xf>
    <xf numFmtId="0" fontId="5" fillId="0" borderId="22" xfId="0" applyFont="1" applyBorder="1" applyAlignment="1" applyProtection="1"/>
    <xf numFmtId="14" fontId="0" fillId="0" borderId="30" xfId="0" applyNumberFormat="1" applyFill="1" applyBorder="1" applyAlignment="1" applyProtection="1">
      <alignment horizontal="left"/>
      <protection locked="0"/>
    </xf>
    <xf numFmtId="14" fontId="0" fillId="0" borderId="35" xfId="0" applyNumberFormat="1" applyFill="1" applyBorder="1" applyAlignment="1" applyProtection="1">
      <alignment horizontal="left"/>
      <protection locked="0"/>
    </xf>
    <xf numFmtId="49" fontId="7" fillId="0" borderId="12" xfId="0" applyNumberFormat="1" applyFont="1" applyBorder="1" applyAlignment="1" applyProtection="1">
      <alignment wrapText="1"/>
      <protection locked="0"/>
    </xf>
    <xf numFmtId="49" fontId="7" fillId="0" borderId="14" xfId="0" applyNumberFormat="1" applyFont="1" applyBorder="1" applyAlignment="1" applyProtection="1">
      <protection locked="0"/>
    </xf>
    <xf numFmtId="49" fontId="7" fillId="0" borderId="10" xfId="0" applyNumberFormat="1" applyFont="1" applyBorder="1" applyAlignment="1" applyProtection="1">
      <protection locked="0"/>
    </xf>
    <xf numFmtId="49" fontId="7" fillId="0" borderId="19" xfId="0" applyNumberFormat="1" applyFont="1" applyBorder="1" applyAlignment="1" applyProtection="1">
      <protection locked="0"/>
    </xf>
    <xf numFmtId="0" fontId="7" fillId="2" borderId="3" xfId="0" applyFont="1" applyFill="1" applyBorder="1" applyAlignment="1" applyProtection="1"/>
    <xf numFmtId="0" fontId="0" fillId="0" borderId="0" xfId="0" applyAlignment="1" applyProtection="1"/>
    <xf numFmtId="0" fontId="0" fillId="0" borderId="29" xfId="0" applyBorder="1" applyAlignment="1" applyProtection="1"/>
    <xf numFmtId="0" fontId="7" fillId="2" borderId="0" xfId="0" applyFont="1" applyFill="1" applyBorder="1" applyAlignment="1" applyProtection="1"/>
    <xf numFmtId="49" fontId="7" fillId="0" borderId="7" xfId="0" applyNumberFormat="1" applyFont="1" applyBorder="1" applyAlignment="1" applyProtection="1">
      <protection locked="0"/>
    </xf>
    <xf numFmtId="49" fontId="7" fillId="0" borderId="20" xfId="0" applyNumberFormat="1" applyFont="1" applyBorder="1" applyAlignment="1" applyProtection="1">
      <protection locked="0"/>
    </xf>
    <xf numFmtId="0" fontId="0" fillId="2" borderId="0" xfId="0" applyFill="1" applyAlignment="1" applyProtection="1"/>
    <xf numFmtId="0" fontId="11" fillId="0" borderId="0" xfId="0" applyFont="1" applyBorder="1" applyAlignment="1" applyProtection="1"/>
    <xf numFmtId="0" fontId="10" fillId="0" borderId="12" xfId="0" applyFont="1" applyFill="1" applyBorder="1" applyAlignment="1" applyProtection="1">
      <alignment horizontal="left"/>
      <protection locked="0"/>
    </xf>
    <xf numFmtId="0" fontId="10" fillId="0" borderId="13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7" fillId="0" borderId="12" xfId="0" applyFont="1" applyFill="1" applyBorder="1" applyAlignment="1" applyProtection="1">
      <protection locked="0"/>
    </xf>
    <xf numFmtId="0" fontId="7" fillId="0" borderId="14" xfId="0" applyFont="1" applyFill="1" applyBorder="1" applyAlignment="1" applyProtection="1">
      <protection locked="0"/>
    </xf>
    <xf numFmtId="0" fontId="7" fillId="0" borderId="24" xfId="0" applyFont="1" applyFill="1" applyBorder="1" applyAlignment="1" applyProtection="1">
      <protection locked="0"/>
    </xf>
    <xf numFmtId="0" fontId="10" fillId="2" borderId="0" xfId="0" applyFont="1" applyFill="1" applyBorder="1" applyAlignment="1" applyProtection="1">
      <alignment horizontal="right"/>
    </xf>
    <xf numFmtId="0" fontId="0" fillId="6" borderId="10" xfId="0" applyFill="1" applyBorder="1" applyAlignment="1" applyProtection="1"/>
    <xf numFmtId="0" fontId="0" fillId="3" borderId="3" xfId="0" applyFont="1" applyFill="1" applyBorder="1" applyAlignment="1" applyProtection="1"/>
    <xf numFmtId="0" fontId="7" fillId="0" borderId="9" xfId="0" applyFont="1" applyBorder="1" applyAlignment="1" applyProtection="1">
      <protection locked="0"/>
    </xf>
    <xf numFmtId="0" fontId="7" fillId="0" borderId="10" xfId="0" applyFont="1" applyBorder="1" applyAlignment="1" applyProtection="1">
      <protection locked="0"/>
    </xf>
    <xf numFmtId="0" fontId="7" fillId="0" borderId="19" xfId="0" applyFont="1" applyBorder="1" applyAlignment="1" applyProtection="1">
      <protection locked="0"/>
    </xf>
    <xf numFmtId="0" fontId="19" fillId="3" borderId="3" xfId="0" applyFont="1" applyFill="1" applyBorder="1" applyAlignment="1" applyProtection="1">
      <alignment wrapText="1"/>
    </xf>
    <xf numFmtId="0" fontId="20" fillId="3" borderId="0" xfId="0" applyFont="1" applyFill="1" applyBorder="1" applyAlignment="1" applyProtection="1"/>
    <xf numFmtId="0" fontId="5" fillId="0" borderId="9" xfId="0" applyFont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wrapText="1"/>
      <protection locked="0"/>
    </xf>
    <xf numFmtId="0" fontId="5" fillId="0" borderId="24" xfId="0" applyFont="1" applyBorder="1" applyAlignment="1" applyProtection="1">
      <alignment wrapText="1"/>
      <protection locked="0"/>
    </xf>
    <xf numFmtId="0" fontId="7" fillId="2" borderId="0" xfId="0" applyFont="1" applyFill="1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18" fillId="6" borderId="0" xfId="4" applyFont="1" applyFill="1" applyBorder="1" applyAlignment="1" applyProtection="1">
      <alignment wrapText="1"/>
    </xf>
    <xf numFmtId="0" fontId="7" fillId="2" borderId="18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left"/>
    </xf>
    <xf numFmtId="14" fontId="7" fillId="0" borderId="12" xfId="0" applyNumberFormat="1" applyFont="1" applyFill="1" applyBorder="1" applyAlignment="1" applyProtection="1">
      <alignment horizontal="left"/>
      <protection locked="0"/>
    </xf>
    <xf numFmtId="0" fontId="0" fillId="0" borderId="13" xfId="0" applyFill="1" applyBorder="1" applyAlignment="1" applyProtection="1">
      <protection locked="0"/>
    </xf>
    <xf numFmtId="0" fontId="6" fillId="0" borderId="12" xfId="0" applyFont="1" applyFill="1" applyBorder="1" applyAlignment="1" applyProtection="1">
      <alignment horizontal="left"/>
      <protection locked="0"/>
    </xf>
    <xf numFmtId="49" fontId="5" fillId="0" borderId="8" xfId="0" applyNumberFormat="1" applyFont="1" applyBorder="1" applyAlignment="1" applyProtection="1">
      <alignment wrapText="1"/>
      <protection locked="0"/>
    </xf>
    <xf numFmtId="49" fontId="5" fillId="0" borderId="20" xfId="0" applyNumberFormat="1" applyFont="1" applyBorder="1" applyAlignment="1" applyProtection="1">
      <alignment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49" fontId="5" fillId="0" borderId="10" xfId="0" applyNumberFormat="1" applyFont="1" applyBorder="1" applyAlignment="1" applyProtection="1">
      <alignment wrapText="1"/>
      <protection locked="0"/>
    </xf>
    <xf numFmtId="49" fontId="5" fillId="0" borderId="0" xfId="0" applyNumberFormat="1" applyFont="1" applyBorder="1" applyAlignment="1" applyProtection="1">
      <alignment wrapText="1"/>
      <protection locked="0"/>
    </xf>
    <xf numFmtId="49" fontId="5" fillId="0" borderId="19" xfId="0" applyNumberFormat="1" applyFont="1" applyBorder="1" applyAlignment="1" applyProtection="1">
      <alignment wrapText="1"/>
      <protection locked="0"/>
    </xf>
    <xf numFmtId="0" fontId="7" fillId="0" borderId="12" xfId="0" applyFont="1" applyFill="1" applyBorder="1" applyAlignment="1" applyProtection="1">
      <alignment wrapText="1"/>
      <protection locked="0"/>
    </xf>
    <xf numFmtId="0" fontId="7" fillId="0" borderId="13" xfId="0" applyFont="1" applyFill="1" applyBorder="1" applyAlignment="1" applyProtection="1">
      <alignment wrapText="1"/>
      <protection locked="0"/>
    </xf>
    <xf numFmtId="49" fontId="7" fillId="2" borderId="14" xfId="0" applyNumberFormat="1" applyFont="1" applyFill="1" applyBorder="1" applyAlignment="1" applyProtection="1"/>
    <xf numFmtId="49" fontId="7" fillId="2" borderId="24" xfId="0" applyNumberFormat="1" applyFont="1" applyFill="1" applyBorder="1" applyAlignment="1" applyProtection="1"/>
    <xf numFmtId="0" fontId="7" fillId="2" borderId="18" xfId="0" applyFont="1" applyFill="1" applyBorder="1" applyAlignment="1" applyProtection="1"/>
    <xf numFmtId="0" fontId="7" fillId="2" borderId="10" xfId="0" applyFont="1" applyFill="1" applyBorder="1" applyAlignment="1" applyProtection="1"/>
    <xf numFmtId="0" fontId="22" fillId="3" borderId="3" xfId="0" applyFont="1" applyFill="1" applyBorder="1" applyAlignment="1" applyProtection="1">
      <alignment wrapText="1"/>
    </xf>
    <xf numFmtId="0" fontId="22" fillId="0" borderId="0" xfId="0" applyFont="1" applyBorder="1" applyAlignment="1" applyProtection="1"/>
    <xf numFmtId="0" fontId="22" fillId="0" borderId="4" xfId="0" applyFont="1" applyBorder="1" applyAlignment="1" applyProtection="1"/>
    <xf numFmtId="0" fontId="7" fillId="0" borderId="0" xfId="0" applyFont="1" applyBorder="1" applyAlignment="1" applyProtection="1"/>
    <xf numFmtId="3" fontId="7" fillId="0" borderId="12" xfId="0" applyNumberFormat="1" applyFont="1" applyBorder="1" applyAlignment="1" applyProtection="1">
      <alignment horizontal="left"/>
      <protection locked="0"/>
    </xf>
    <xf numFmtId="3" fontId="7" fillId="0" borderId="24" xfId="0" applyNumberFormat="1" applyFont="1" applyBorder="1" applyAlignment="1" applyProtection="1">
      <alignment horizontal="left"/>
      <protection locked="0"/>
    </xf>
    <xf numFmtId="49" fontId="7" fillId="0" borderId="12" xfId="0" applyNumberFormat="1" applyFont="1" applyBorder="1" applyAlignment="1" applyProtection="1">
      <protection locked="0"/>
    </xf>
    <xf numFmtId="49" fontId="7" fillId="0" borderId="24" xfId="0" applyNumberFormat="1" applyFont="1" applyBorder="1" applyAlignment="1" applyProtection="1">
      <protection locked="0"/>
    </xf>
    <xf numFmtId="0" fontId="7" fillId="2" borderId="3" xfId="0" applyFont="1" applyFill="1" applyBorder="1" applyAlignment="1" applyProtection="1">
      <alignment wrapText="1"/>
    </xf>
    <xf numFmtId="0" fontId="7" fillId="2" borderId="29" xfId="0" applyFont="1" applyFill="1" applyBorder="1" applyAlignment="1" applyProtection="1"/>
    <xf numFmtId="0" fontId="7" fillId="0" borderId="3" xfId="0" applyFont="1" applyBorder="1" applyAlignment="1" applyProtection="1"/>
    <xf numFmtId="0" fontId="7" fillId="0" borderId="29" xfId="0" applyFont="1" applyBorder="1" applyAlignment="1" applyProtection="1"/>
    <xf numFmtId="0" fontId="7" fillId="2" borderId="4" xfId="0" applyFont="1" applyFill="1" applyBorder="1" applyAlignment="1" applyProtection="1"/>
    <xf numFmtId="0" fontId="5" fillId="3" borderId="1" xfId="0" applyFont="1" applyFill="1" applyBorder="1" applyAlignment="1" applyProtection="1">
      <alignment wrapText="1"/>
    </xf>
    <xf numFmtId="0" fontId="5" fillId="3" borderId="2" xfId="0" applyFont="1" applyFill="1" applyBorder="1" applyAlignment="1" applyProtection="1"/>
    <xf numFmtId="0" fontId="0" fillId="0" borderId="2" xfId="0" applyBorder="1" applyAlignment="1" applyProtection="1"/>
    <xf numFmtId="0" fontId="0" fillId="0" borderId="16" xfId="0" applyBorder="1" applyAlignment="1" applyProtection="1"/>
    <xf numFmtId="0" fontId="0" fillId="0" borderId="12" xfId="0" applyBorder="1" applyAlignment="1" applyProtection="1">
      <alignment horizontal="left"/>
    </xf>
    <xf numFmtId="0" fontId="0" fillId="0" borderId="14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7" fillId="0" borderId="7" xfId="0" applyFont="1" applyBorder="1" applyAlignment="1" applyProtection="1">
      <alignment horizontal="left"/>
      <protection locked="0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alignment horizontal="left"/>
      <protection locked="0"/>
    </xf>
    <xf numFmtId="0" fontId="7" fillId="0" borderId="14" xfId="0" applyFont="1" applyBorder="1" applyAlignment="1" applyProtection="1">
      <alignment horizontal="left"/>
      <protection locked="0"/>
    </xf>
    <xf numFmtId="0" fontId="7" fillId="0" borderId="24" xfId="0" applyFont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4" xfId="0" applyFont="1" applyFill="1" applyBorder="1" applyAlignment="1" applyProtection="1"/>
    <xf numFmtId="0" fontId="35" fillId="0" borderId="12" xfId="1" applyBorder="1" applyAlignment="1" applyProtection="1">
      <alignment horizontal="left"/>
      <protection locked="0"/>
    </xf>
    <xf numFmtId="0" fontId="6" fillId="2" borderId="0" xfId="0" applyFont="1" applyFill="1" applyBorder="1" applyAlignment="1" applyProtection="1"/>
    <xf numFmtId="0" fontId="7" fillId="0" borderId="7" xfId="0" applyFont="1" applyBorder="1" applyAlignment="1" applyProtection="1">
      <alignment wrapText="1"/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0" xfId="0" applyFont="1" applyBorder="1" applyAlignment="1" applyProtection="1">
      <alignment wrapText="1"/>
      <protection locked="0"/>
    </xf>
    <xf numFmtId="0" fontId="7" fillId="0" borderId="9" xfId="0" applyFont="1" applyBorder="1" applyAlignment="1" applyProtection="1">
      <alignment wrapText="1"/>
      <protection locked="0"/>
    </xf>
    <xf numFmtId="0" fontId="7" fillId="0" borderId="10" xfId="0" applyFont="1" applyBorder="1" applyAlignment="1" applyProtection="1">
      <alignment wrapText="1"/>
      <protection locked="0"/>
    </xf>
    <xf numFmtId="0" fontId="7" fillId="0" borderId="19" xfId="0" applyFont="1" applyBorder="1" applyAlignment="1" applyProtection="1">
      <alignment wrapText="1"/>
      <protection locked="0"/>
    </xf>
    <xf numFmtId="0" fontId="7" fillId="0" borderId="13" xfId="0" applyFont="1" applyBorder="1" applyAlignment="1" applyProtection="1">
      <alignment horizontal="left"/>
      <protection locked="0"/>
    </xf>
    <xf numFmtId="0" fontId="0" fillId="0" borderId="7" xfId="0" applyBorder="1" applyAlignment="1" applyProtection="1"/>
    <xf numFmtId="0" fontId="0" fillId="0" borderId="8" xfId="0" applyBorder="1" applyAlignment="1" applyProtection="1"/>
    <xf numFmtId="0" fontId="0" fillId="0" borderId="26" xfId="0" applyBorder="1" applyAlignment="1" applyProtection="1"/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7" fillId="0" borderId="17" xfId="0" applyFont="1" applyBorder="1" applyAlignment="1" applyProtection="1">
      <alignment wrapText="1"/>
    </xf>
    <xf numFmtId="0" fontId="7" fillId="0" borderId="14" xfId="0" applyFont="1" applyBorder="1" applyAlignment="1" applyProtection="1"/>
    <xf numFmtId="0" fontId="7" fillId="0" borderId="20" xfId="0" applyFont="1" applyBorder="1" applyAlignment="1" applyProtection="1"/>
    <xf numFmtId="0" fontId="7" fillId="0" borderId="12" xfId="0" applyFont="1" applyBorder="1" applyAlignment="1" applyProtection="1"/>
    <xf numFmtId="0" fontId="7" fillId="0" borderId="13" xfId="0" applyFont="1" applyBorder="1" applyAlignment="1" applyProtection="1"/>
    <xf numFmtId="0" fontId="7" fillId="0" borderId="12" xfId="0" applyFont="1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7" fillId="0" borderId="11" xfId="0" applyFont="1" applyBorder="1" applyAlignment="1" applyProtection="1">
      <protection locked="0"/>
    </xf>
    <xf numFmtId="0" fontId="7" fillId="0" borderId="15" xfId="0" applyFont="1" applyBorder="1" applyAlignment="1" applyProtection="1">
      <protection locked="0"/>
    </xf>
    <xf numFmtId="0" fontId="11" fillId="2" borderId="17" xfId="0" applyFont="1" applyFill="1" applyBorder="1" applyAlignment="1" applyProtection="1"/>
    <xf numFmtId="0" fontId="7" fillId="2" borderId="14" xfId="0" applyFont="1" applyFill="1" applyBorder="1" applyAlignment="1" applyProtection="1"/>
    <xf numFmtId="0" fontId="7" fillId="2" borderId="13" xfId="0" applyFont="1" applyFill="1" applyBorder="1" applyAlignment="1" applyProtection="1"/>
    <xf numFmtId="0" fontId="6" fillId="3" borderId="17" xfId="0" applyFont="1" applyFill="1" applyBorder="1" applyAlignment="1" applyProtection="1">
      <alignment wrapText="1"/>
    </xf>
    <xf numFmtId="0" fontId="0" fillId="0" borderId="14" xfId="0" applyBorder="1" applyAlignment="1" applyProtection="1">
      <alignment wrapText="1"/>
    </xf>
    <xf numFmtId="0" fontId="0" fillId="0" borderId="24" xfId="0" applyBorder="1" applyAlignment="1" applyProtection="1">
      <alignment wrapText="1"/>
    </xf>
    <xf numFmtId="0" fontId="10" fillId="2" borderId="18" xfId="0" applyFont="1" applyFill="1" applyBorder="1" applyAlignment="1" applyProtection="1"/>
    <xf numFmtId="0" fontId="10" fillId="2" borderId="10" xfId="0" applyFont="1" applyFill="1" applyBorder="1" applyAlignment="1" applyProtection="1"/>
    <xf numFmtId="0" fontId="10" fillId="2" borderId="27" xfId="0" applyFont="1" applyFill="1" applyBorder="1" applyAlignment="1" applyProtection="1"/>
    <xf numFmtId="0" fontId="11" fillId="2" borderId="28" xfId="0" applyFont="1" applyFill="1" applyBorder="1" applyAlignment="1" applyProtection="1">
      <alignment horizontal="right"/>
    </xf>
    <xf numFmtId="0" fontId="11" fillId="2" borderId="0" xfId="0" applyFont="1" applyFill="1" applyBorder="1" applyAlignment="1" applyProtection="1">
      <alignment horizontal="right"/>
    </xf>
    <xf numFmtId="0" fontId="11" fillId="2" borderId="29" xfId="0" applyFont="1" applyFill="1" applyBorder="1" applyAlignment="1" applyProtection="1">
      <alignment horizontal="right"/>
    </xf>
    <xf numFmtId="49" fontId="12" fillId="0" borderId="17" xfId="0" applyNumberFormat="1" applyFont="1" applyFill="1" applyBorder="1" applyAlignment="1" applyProtection="1"/>
    <xf numFmtId="49" fontId="12" fillId="0" borderId="14" xfId="0" applyNumberFormat="1" applyFont="1" applyFill="1" applyBorder="1" applyAlignment="1" applyProtection="1"/>
    <xf numFmtId="49" fontId="12" fillId="0" borderId="24" xfId="0" applyNumberFormat="1" applyFont="1" applyFill="1" applyBorder="1" applyAlignment="1" applyProtection="1"/>
    <xf numFmtId="0" fontId="7" fillId="2" borderId="9" xfId="0" applyFont="1" applyFill="1" applyBorder="1" applyAlignment="1" applyProtection="1"/>
    <xf numFmtId="0" fontId="0" fillId="0" borderId="19" xfId="0" applyBorder="1" applyAlignment="1" applyProtection="1"/>
    <xf numFmtId="0" fontId="0" fillId="0" borderId="4" xfId="0" applyBorder="1" applyAlignment="1" applyProtection="1"/>
    <xf numFmtId="0" fontId="11" fillId="3" borderId="1" xfId="0" applyFont="1" applyFill="1" applyBorder="1" applyAlignment="1" applyProtection="1"/>
    <xf numFmtId="0" fontId="7" fillId="0" borderId="2" xfId="0" applyFont="1" applyBorder="1" applyAlignment="1" applyProtection="1"/>
    <xf numFmtId="0" fontId="11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7" fillId="2" borderId="0" xfId="0" applyFont="1" applyFill="1" applyBorder="1" applyAlignment="1" applyProtection="1">
      <alignment wrapText="1"/>
    </xf>
    <xf numFmtId="0" fontId="5" fillId="0" borderId="0" xfId="0" applyFont="1" applyBorder="1" applyAlignment="1" applyProtection="1"/>
    <xf numFmtId="0" fontId="31" fillId="0" borderId="3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28" fillId="2" borderId="17" xfId="0" applyFont="1" applyFill="1" applyBorder="1" applyAlignment="1" applyProtection="1"/>
    <xf numFmtId="0" fontId="0" fillId="2" borderId="14" xfId="0" applyFont="1" applyFill="1" applyBorder="1" applyAlignment="1" applyProtection="1"/>
    <xf numFmtId="4" fontId="28" fillId="0" borderId="12" xfId="0" applyNumberFormat="1" applyFont="1" applyBorder="1" applyAlignment="1" applyProtection="1">
      <alignment horizontal="right"/>
      <protection locked="0"/>
    </xf>
    <xf numFmtId="4" fontId="0" fillId="0" borderId="13" xfId="0" applyNumberFormat="1" applyFont="1" applyBorder="1" applyAlignment="1" applyProtection="1">
      <alignment horizontal="right"/>
      <protection locked="0"/>
    </xf>
    <xf numFmtId="14" fontId="28" fillId="0" borderId="12" xfId="0" applyNumberFormat="1" applyFont="1" applyBorder="1" applyAlignment="1" applyProtection="1">
      <alignment horizontal="right"/>
      <protection locked="0"/>
    </xf>
    <xf numFmtId="14" fontId="0" fillId="0" borderId="13" xfId="0" applyNumberFormat="1" applyFont="1" applyBorder="1" applyAlignment="1" applyProtection="1">
      <alignment horizontal="right"/>
      <protection locked="0"/>
    </xf>
    <xf numFmtId="0" fontId="0" fillId="0" borderId="14" xfId="0" applyBorder="1" applyAlignment="1" applyProtection="1"/>
    <xf numFmtId="0" fontId="0" fillId="0" borderId="13" xfId="0" applyBorder="1" applyAlignment="1" applyProtection="1"/>
    <xf numFmtId="0" fontId="31" fillId="2" borderId="17" xfId="0" applyFont="1" applyFill="1" applyBorder="1" applyAlignment="1" applyProtection="1">
      <alignment horizontal="left"/>
    </xf>
    <xf numFmtId="0" fontId="6" fillId="0" borderId="14" xfId="0" applyFont="1" applyBorder="1" applyAlignment="1" applyProtection="1"/>
    <xf numFmtId="0" fontId="6" fillId="0" borderId="13" xfId="0" applyFont="1" applyBorder="1" applyAlignment="1" applyProtection="1"/>
    <xf numFmtId="0" fontId="31" fillId="2" borderId="18" xfId="0" applyFont="1" applyFill="1" applyBorder="1" applyAlignment="1" applyProtection="1">
      <alignment horizontal="left"/>
    </xf>
    <xf numFmtId="4" fontId="29" fillId="3" borderId="7" xfId="0" applyNumberFormat="1" applyFont="1" applyFill="1" applyBorder="1" applyAlignment="1" applyProtection="1">
      <alignment horizontal="right"/>
    </xf>
    <xf numFmtId="4" fontId="0" fillId="3" borderId="26" xfId="0" applyNumberFormat="1" applyFont="1" applyFill="1" applyBorder="1" applyAlignment="1" applyProtection="1">
      <alignment horizontal="right"/>
    </xf>
    <xf numFmtId="3" fontId="6" fillId="3" borderId="3" xfId="0" applyNumberFormat="1" applyFont="1" applyFill="1" applyBorder="1" applyAlignment="1" applyProtection="1">
      <alignment wrapText="1"/>
    </xf>
    <xf numFmtId="0" fontId="6" fillId="0" borderId="0" xfId="0" applyFont="1" applyBorder="1" applyAlignment="1" applyProtection="1"/>
    <xf numFmtId="0" fontId="6" fillId="0" borderId="4" xfId="0" applyFont="1" applyBorder="1" applyAlignment="1" applyProtection="1"/>
    <xf numFmtId="0" fontId="31" fillId="2" borderId="0" xfId="0" applyFont="1" applyFill="1" applyBorder="1" applyAlignment="1" applyProtection="1">
      <alignment horizontal="left" wrapText="1"/>
    </xf>
    <xf numFmtId="0" fontId="55" fillId="3" borderId="5" xfId="4" applyFont="1" applyFill="1" applyBorder="1" applyAlignment="1" applyProtection="1"/>
    <xf numFmtId="0" fontId="55" fillId="0" borderId="5" xfId="4" applyFont="1" applyBorder="1" applyAlignment="1" applyProtection="1"/>
    <xf numFmtId="0" fontId="11" fillId="2" borderId="3" xfId="4" applyFont="1" applyFill="1" applyBorder="1" applyAlignment="1" applyProtection="1"/>
    <xf numFmtId="0" fontId="7" fillId="0" borderId="0" xfId="4" applyFont="1" applyBorder="1" applyAlignment="1" applyProtection="1"/>
    <xf numFmtId="0" fontId="11" fillId="2" borderId="0" xfId="4" applyFont="1" applyFill="1" applyBorder="1" applyAlignment="1" applyProtection="1"/>
    <xf numFmtId="0" fontId="18" fillId="2" borderId="3" xfId="0" applyFont="1" applyFill="1" applyBorder="1" applyAlignment="1" applyProtection="1">
      <alignment wrapText="1"/>
    </xf>
    <xf numFmtId="0" fontId="18" fillId="2" borderId="0" xfId="0" applyFont="1" applyFill="1" applyBorder="1" applyAlignment="1" applyProtection="1">
      <alignment wrapText="1"/>
    </xf>
    <xf numFmtId="0" fontId="18" fillId="2" borderId="4" xfId="0" applyFont="1" applyFill="1" applyBorder="1" applyAlignment="1" applyProtection="1">
      <alignment wrapText="1"/>
    </xf>
    <xf numFmtId="0" fontId="10" fillId="2" borderId="29" xfId="0" applyFont="1" applyFill="1" applyBorder="1" applyAlignment="1" applyProtection="1"/>
    <xf numFmtId="0" fontId="11" fillId="3" borderId="1" xfId="4" applyFont="1" applyFill="1" applyBorder="1" applyAlignment="1" applyProtection="1">
      <alignment wrapText="1"/>
    </xf>
    <xf numFmtId="0" fontId="11" fillId="3" borderId="2" xfId="4" applyFont="1" applyFill="1" applyBorder="1" applyAlignment="1" applyProtection="1">
      <alignment wrapText="1"/>
    </xf>
    <xf numFmtId="0" fontId="11" fillId="3" borderId="33" xfId="4" applyFont="1" applyFill="1" applyBorder="1" applyAlignment="1" applyProtection="1">
      <alignment wrapText="1"/>
    </xf>
    <xf numFmtId="0" fontId="7" fillId="2" borderId="3" xfId="4" applyFont="1" applyFill="1" applyBorder="1" applyAlignment="1" applyProtection="1"/>
    <xf numFmtId="0" fontId="7" fillId="2" borderId="0" xfId="4" applyFont="1" applyFill="1" applyBorder="1" applyAlignment="1" applyProtection="1"/>
    <xf numFmtId="0" fontId="7" fillId="2" borderId="29" xfId="4" applyFont="1" applyFill="1" applyBorder="1" applyAlignment="1" applyProtection="1"/>
    <xf numFmtId="0" fontId="6" fillId="2" borderId="3" xfId="4" applyFont="1" applyFill="1" applyBorder="1" applyAlignment="1" applyProtection="1"/>
    <xf numFmtId="0" fontId="6" fillId="2" borderId="0" xfId="4" applyFont="1" applyFill="1" applyBorder="1" applyAlignment="1" applyProtection="1"/>
    <xf numFmtId="0" fontId="7" fillId="2" borderId="3" xfId="4" applyFont="1" applyFill="1" applyBorder="1" applyAlignment="1" applyProtection="1">
      <alignment wrapText="1"/>
    </xf>
    <xf numFmtId="0" fontId="3" fillId="0" borderId="0" xfId="4" applyBorder="1" applyAlignment="1" applyProtection="1"/>
    <xf numFmtId="0" fontId="3" fillId="0" borderId="29" xfId="4" applyBorder="1" applyAlignment="1" applyProtection="1"/>
    <xf numFmtId="49" fontId="24" fillId="3" borderId="12" xfId="0" applyNumberFormat="1" applyFont="1" applyFill="1" applyBorder="1" applyAlignment="1" applyProtection="1"/>
    <xf numFmtId="0" fontId="0" fillId="0" borderId="14" xfId="0" applyBorder="1" applyAlignment="1"/>
    <xf numFmtId="0" fontId="0" fillId="0" borderId="13" xfId="0" applyBorder="1" applyAlignment="1"/>
    <xf numFmtId="49" fontId="32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49" fontId="37" fillId="2" borderId="28" xfId="0" applyNumberFormat="1" applyFont="1" applyFill="1" applyBorder="1" applyAlignment="1" applyProtection="1">
      <alignment wrapText="1"/>
    </xf>
    <xf numFmtId="49" fontId="25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0" fontId="0" fillId="3" borderId="14" xfId="0" applyFont="1" applyFill="1" applyBorder="1" applyAlignme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7" fillId="2" borderId="0" xfId="0" applyFont="1" applyFill="1" applyBorder="1" applyAlignment="1" applyProtection="1">
      <alignment horizontal="center"/>
    </xf>
    <xf numFmtId="0" fontId="27" fillId="2" borderId="0" xfId="0" applyFont="1" applyFill="1" applyAlignment="1" applyProtection="1">
      <alignment horizontal="center"/>
    </xf>
  </cellXfs>
  <cellStyles count="14">
    <cellStyle name="Hypertextový odkaz" xfId="1" builtinId="8"/>
    <cellStyle name="Normální" xfId="0" builtinId="0"/>
    <cellStyle name="Normální 2" xfId="2"/>
    <cellStyle name="Normální 2 2" xfId="4"/>
    <cellStyle name="Normální 2 2 2" xfId="9"/>
    <cellStyle name="Normální 2 2 3" xfId="13"/>
    <cellStyle name="Normální 2 3" xfId="7"/>
    <cellStyle name="Normální 2 3 2" xfId="11"/>
    <cellStyle name="Normální 2 4" xfId="6"/>
    <cellStyle name="Normální 2 5" xfId="10"/>
    <cellStyle name="Normální 3" xfId="5"/>
    <cellStyle name="Normální 4" xfId="3"/>
    <cellStyle name="Normální 4 2" xfId="8"/>
    <cellStyle name="Normální 4 3" xfId="12"/>
  </cellStyles>
  <dxfs count="0"/>
  <tableStyles count="0" defaultTableStyle="TableStyleMedium2" defaultPivotStyle="PivotStyleLight16"/>
  <colors>
    <mruColors>
      <color rgb="FFFCF096"/>
      <color rgb="FFEFF2DE"/>
      <color rgb="FF0000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9"/>
  <sheetViews>
    <sheetView tabSelected="1" zoomScaleNormal="100" workbookViewId="0">
      <selection activeCell="L92" sqref="L92"/>
    </sheetView>
  </sheetViews>
  <sheetFormatPr defaultRowHeight="15" x14ac:dyDescent="0.25"/>
  <cols>
    <col min="1" max="1" width="9.42578125" style="181" customWidth="1"/>
    <col min="2" max="2" width="12.140625" style="181" customWidth="1"/>
    <col min="3" max="3" width="6" style="181" customWidth="1"/>
    <col min="4" max="4" width="10.42578125" style="181" customWidth="1"/>
    <col min="5" max="5" width="14.5703125" style="181" customWidth="1"/>
    <col min="6" max="6" width="8.7109375" style="181" customWidth="1"/>
    <col min="7" max="7" width="8.5703125" style="181" customWidth="1"/>
    <col min="8" max="8" width="8.85546875" style="181" customWidth="1"/>
    <col min="9" max="9" width="8.42578125" style="181" customWidth="1"/>
    <col min="10" max="10" width="0.7109375" style="181" customWidth="1"/>
    <col min="11" max="11" width="9.140625" style="181" hidden="1" customWidth="1"/>
    <col min="12" max="12" width="9.140625" style="181" customWidth="1"/>
    <col min="13" max="13" width="6.5703125" style="181" customWidth="1"/>
    <col min="14" max="16" width="9.140625" style="181" customWidth="1"/>
    <col min="17" max="16384" width="9.140625" style="181"/>
  </cols>
  <sheetData>
    <row r="1" spans="1:19" ht="23.25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</row>
    <row r="2" spans="1:19" x14ac:dyDescent="0.25">
      <c r="A2" s="352" t="s">
        <v>289</v>
      </c>
      <c r="B2" s="353"/>
      <c r="C2" s="353"/>
      <c r="D2" s="353"/>
      <c r="E2" s="353"/>
      <c r="F2" s="353"/>
      <c r="G2" s="353"/>
      <c r="H2" s="353"/>
      <c r="I2" s="353"/>
      <c r="J2" s="188"/>
    </row>
    <row r="3" spans="1:19" x14ac:dyDescent="0.25">
      <c r="A3" s="353"/>
      <c r="B3" s="353"/>
      <c r="C3" s="353"/>
      <c r="D3" s="353"/>
      <c r="E3" s="353"/>
      <c r="F3" s="353"/>
      <c r="G3" s="353"/>
      <c r="H3" s="353"/>
      <c r="I3" s="353"/>
      <c r="J3" s="188"/>
    </row>
    <row r="4" spans="1:19" x14ac:dyDescent="0.25">
      <c r="A4" s="353"/>
      <c r="B4" s="353"/>
      <c r="C4" s="353"/>
      <c r="D4" s="353"/>
      <c r="E4" s="353"/>
      <c r="F4" s="353"/>
      <c r="G4" s="353"/>
      <c r="H4" s="353"/>
      <c r="I4" s="353"/>
      <c r="J4" s="188"/>
    </row>
    <row r="5" spans="1:19" x14ac:dyDescent="0.25">
      <c r="A5" s="353"/>
      <c r="B5" s="353"/>
      <c r="C5" s="353"/>
      <c r="D5" s="353"/>
      <c r="E5" s="353"/>
      <c r="F5" s="353"/>
      <c r="G5" s="353"/>
      <c r="H5" s="353"/>
      <c r="I5" s="353"/>
      <c r="J5" s="188"/>
    </row>
    <row r="6" spans="1:19" ht="6" customHeight="1" x14ac:dyDescent="0.25">
      <c r="A6" s="232"/>
      <c r="B6" s="232"/>
      <c r="C6" s="232"/>
      <c r="D6" s="232"/>
      <c r="E6" s="232"/>
      <c r="F6" s="232"/>
      <c r="G6" s="232"/>
      <c r="H6" s="232"/>
      <c r="I6" s="232"/>
      <c r="J6" s="188"/>
    </row>
    <row r="7" spans="1:19" ht="41.25" customHeight="1" x14ac:dyDescent="0.25">
      <c r="A7" s="371" t="s">
        <v>312</v>
      </c>
      <c r="B7" s="371"/>
      <c r="C7" s="371"/>
      <c r="D7" s="371"/>
      <c r="E7" s="371"/>
      <c r="F7" s="371"/>
      <c r="G7" s="371"/>
      <c r="H7" s="371"/>
      <c r="I7" s="371"/>
      <c r="J7" s="234"/>
      <c r="K7" s="235"/>
      <c r="L7" s="235"/>
      <c r="M7" s="235"/>
      <c r="N7" s="235"/>
      <c r="O7" s="235"/>
      <c r="P7" s="235"/>
      <c r="Q7" s="235"/>
      <c r="R7" s="235"/>
      <c r="S7" s="235"/>
    </row>
    <row r="8" spans="1:19" ht="9.75" customHeight="1" x14ac:dyDescent="0.25">
      <c r="A8" s="359"/>
      <c r="B8" s="359"/>
      <c r="C8" s="359"/>
      <c r="D8" s="359"/>
      <c r="E8" s="359"/>
      <c r="F8" s="359"/>
      <c r="G8" s="359"/>
      <c r="H8" s="359"/>
      <c r="I8" s="359"/>
      <c r="J8" s="188"/>
    </row>
    <row r="9" spans="1:19" x14ac:dyDescent="0.25">
      <c r="A9" s="360" t="s">
        <v>23</v>
      </c>
      <c r="B9" s="320"/>
      <c r="C9" s="320"/>
      <c r="D9" s="320"/>
      <c r="E9" s="369" t="s">
        <v>9</v>
      </c>
      <c r="F9" s="370"/>
      <c r="G9" s="361"/>
      <c r="H9" s="362"/>
      <c r="I9" s="363"/>
      <c r="J9" s="188"/>
    </row>
    <row r="10" spans="1:19" ht="15" customHeight="1" x14ac:dyDescent="0.25">
      <c r="A10" s="372" t="s">
        <v>225</v>
      </c>
      <c r="B10" s="373"/>
      <c r="C10" s="373"/>
      <c r="D10" s="373"/>
      <c r="E10" s="373"/>
      <c r="F10" s="373"/>
      <c r="G10" s="374"/>
      <c r="H10" s="375"/>
      <c r="I10" s="205"/>
      <c r="J10" s="188"/>
    </row>
    <row r="11" spans="1:19" ht="28.5" customHeight="1" x14ac:dyDescent="0.25">
      <c r="A11" s="364" t="s">
        <v>18</v>
      </c>
      <c r="B11" s="365"/>
      <c r="C11" s="366"/>
      <c r="D11" s="367"/>
      <c r="E11" s="367"/>
      <c r="F11" s="367"/>
      <c r="G11" s="367"/>
      <c r="H11" s="367"/>
      <c r="I11" s="368"/>
      <c r="J11" s="188"/>
    </row>
    <row r="12" spans="1:19" ht="15" customHeight="1" x14ac:dyDescent="0.25">
      <c r="A12" s="326" t="s">
        <v>19</v>
      </c>
      <c r="B12" s="354"/>
      <c r="C12" s="355"/>
      <c r="D12" s="356"/>
      <c r="E12" s="356"/>
      <c r="F12" s="356"/>
      <c r="G12" s="356"/>
      <c r="H12" s="356"/>
      <c r="I12" s="357"/>
      <c r="J12" s="188"/>
    </row>
    <row r="13" spans="1:19" ht="15.75" customHeight="1" x14ac:dyDescent="0.25">
      <c r="A13" s="326" t="s">
        <v>0</v>
      </c>
      <c r="B13" s="354"/>
      <c r="C13" s="383"/>
      <c r="D13" s="384"/>
      <c r="E13" s="358" t="s">
        <v>292</v>
      </c>
      <c r="F13" s="358"/>
      <c r="G13" s="358"/>
      <c r="H13" s="229"/>
      <c r="I13" s="236"/>
      <c r="J13" s="188"/>
    </row>
    <row r="14" spans="1:19" x14ac:dyDescent="0.25">
      <c r="A14" s="319" t="s">
        <v>290</v>
      </c>
      <c r="B14" s="320"/>
      <c r="C14" s="320"/>
      <c r="D14" s="320"/>
      <c r="E14" s="320"/>
      <c r="F14" s="376"/>
      <c r="G14" s="322"/>
      <c r="H14" s="322"/>
      <c r="I14" s="323"/>
      <c r="J14" s="188"/>
    </row>
    <row r="15" spans="1:19" x14ac:dyDescent="0.25">
      <c r="A15" s="309" t="s">
        <v>291</v>
      </c>
      <c r="B15" s="310"/>
      <c r="C15" s="310"/>
      <c r="D15" s="311"/>
      <c r="E15" s="312"/>
      <c r="F15" s="312"/>
      <c r="G15" s="312"/>
      <c r="H15" s="312"/>
      <c r="I15" s="313"/>
      <c r="J15" s="188"/>
    </row>
    <row r="16" spans="1:19" ht="6" customHeight="1" x14ac:dyDescent="0.25">
      <c r="A16" s="214"/>
      <c r="B16" s="225"/>
      <c r="C16" s="219"/>
      <c r="D16" s="219"/>
      <c r="E16" s="219"/>
      <c r="F16" s="219"/>
      <c r="G16" s="219"/>
      <c r="H16" s="224"/>
      <c r="I16" s="187"/>
      <c r="J16" s="188"/>
    </row>
    <row r="17" spans="1:19" ht="14.25" customHeight="1" x14ac:dyDescent="0.25">
      <c r="A17" s="331" t="s">
        <v>252</v>
      </c>
      <c r="B17" s="348"/>
      <c r="C17" s="349"/>
      <c r="D17" s="350"/>
      <c r="E17" s="351"/>
      <c r="F17" s="320"/>
      <c r="G17" s="225"/>
      <c r="H17" s="225"/>
      <c r="I17" s="213"/>
      <c r="J17" s="188"/>
    </row>
    <row r="18" spans="1:19" ht="15.75" customHeight="1" x14ac:dyDescent="0.25">
      <c r="A18" s="389" t="s">
        <v>293</v>
      </c>
      <c r="B18" s="390"/>
      <c r="C18" s="390"/>
      <c r="D18" s="390"/>
      <c r="E18" s="390"/>
      <c r="F18" s="390"/>
      <c r="G18" s="390"/>
      <c r="H18" s="390"/>
      <c r="I18" s="391"/>
      <c r="J18" s="188"/>
      <c r="K18" s="237"/>
      <c r="L18" s="237"/>
      <c r="M18" s="237"/>
      <c r="N18" s="237"/>
      <c r="O18" s="237"/>
      <c r="P18" s="237"/>
      <c r="Q18" s="237"/>
      <c r="R18" s="237"/>
      <c r="S18" s="237"/>
    </row>
    <row r="19" spans="1:19" ht="15" customHeight="1" x14ac:dyDescent="0.25">
      <c r="A19" s="341" t="s">
        <v>220</v>
      </c>
      <c r="B19" s="320"/>
      <c r="C19" s="320"/>
      <c r="D19" s="206"/>
      <c r="E19" s="344" t="s">
        <v>222</v>
      </c>
      <c r="F19" s="344"/>
      <c r="G19" s="344"/>
      <c r="H19" s="206"/>
      <c r="I19" s="195"/>
      <c r="J19" s="188"/>
      <c r="K19" s="237"/>
      <c r="L19" s="237"/>
      <c r="M19" s="237"/>
      <c r="N19" s="237"/>
      <c r="O19" s="237"/>
      <c r="P19" s="237"/>
      <c r="Q19" s="237"/>
      <c r="R19" s="237"/>
      <c r="S19" s="237"/>
    </row>
    <row r="20" spans="1:19" ht="15" customHeight="1" x14ac:dyDescent="0.25">
      <c r="A20" s="341" t="s">
        <v>221</v>
      </c>
      <c r="B20" s="392"/>
      <c r="C20" s="392"/>
      <c r="D20" s="206"/>
      <c r="E20" s="344" t="s">
        <v>219</v>
      </c>
      <c r="F20" s="344"/>
      <c r="G20" s="344"/>
      <c r="H20" s="215"/>
      <c r="I20" s="195"/>
      <c r="J20" s="188"/>
      <c r="K20" s="237"/>
      <c r="L20" s="237"/>
      <c r="M20" s="237"/>
      <c r="N20" s="237"/>
      <c r="O20" s="237"/>
      <c r="P20" s="237"/>
      <c r="Q20" s="237"/>
      <c r="R20" s="237"/>
      <c r="S20" s="237"/>
    </row>
    <row r="21" spans="1:19" s="237" customFormat="1" x14ac:dyDescent="0.25">
      <c r="A21" s="331" t="s">
        <v>237</v>
      </c>
      <c r="B21" s="332"/>
      <c r="C21" s="332"/>
      <c r="D21" s="332"/>
      <c r="E21" s="332"/>
      <c r="F21" s="344" t="s">
        <v>213</v>
      </c>
      <c r="G21" s="344"/>
      <c r="H21" s="393"/>
      <c r="I21" s="394"/>
      <c r="J21" s="238"/>
    </row>
    <row r="22" spans="1:19" x14ac:dyDescent="0.25">
      <c r="A22" s="341" t="s">
        <v>215</v>
      </c>
      <c r="B22" s="344"/>
      <c r="C22" s="344"/>
      <c r="D22" s="154"/>
      <c r="E22" s="174"/>
      <c r="F22" s="344" t="s">
        <v>214</v>
      </c>
      <c r="G22" s="344"/>
      <c r="H22" s="395"/>
      <c r="I22" s="396"/>
      <c r="J22" s="188"/>
    </row>
    <row r="23" spans="1:19" x14ac:dyDescent="0.25">
      <c r="A23" s="347" t="s">
        <v>305</v>
      </c>
      <c r="B23" s="342"/>
      <c r="C23" s="342"/>
      <c r="D23" s="228"/>
      <c r="E23" s="160"/>
      <c r="F23" s="344" t="s">
        <v>6</v>
      </c>
      <c r="G23" s="344"/>
      <c r="H23" s="345"/>
      <c r="I23" s="346"/>
      <c r="J23" s="188"/>
    </row>
    <row r="24" spans="1:19" ht="15" customHeight="1" x14ac:dyDescent="0.25">
      <c r="A24" s="341" t="s">
        <v>7</v>
      </c>
      <c r="B24" s="342"/>
      <c r="C24" s="343"/>
      <c r="D24" s="218"/>
      <c r="E24" s="186"/>
      <c r="F24" s="344"/>
      <c r="G24" s="344"/>
      <c r="H24" s="385"/>
      <c r="I24" s="386"/>
      <c r="J24" s="188"/>
    </row>
    <row r="25" spans="1:19" ht="22.5" customHeight="1" x14ac:dyDescent="0.25">
      <c r="A25" s="387" t="s">
        <v>8</v>
      </c>
      <c r="B25" s="388"/>
      <c r="C25" s="337"/>
      <c r="D25" s="338"/>
      <c r="E25" s="338"/>
      <c r="F25" s="338"/>
      <c r="G25" s="338"/>
      <c r="H25" s="339"/>
      <c r="I25" s="340"/>
      <c r="J25" s="188"/>
    </row>
    <row r="26" spans="1:19" ht="11.25" customHeight="1" thickBot="1" x14ac:dyDescent="0.3">
      <c r="A26" s="157"/>
      <c r="B26" s="157"/>
      <c r="C26" s="157"/>
      <c r="D26" s="157"/>
      <c r="E26" s="157"/>
      <c r="F26" s="157"/>
      <c r="G26" s="157"/>
      <c r="H26" s="157"/>
      <c r="I26" s="157"/>
      <c r="J26" s="188"/>
    </row>
    <row r="27" spans="1:19" ht="15.75" customHeight="1" x14ac:dyDescent="0.25">
      <c r="A27" s="333" t="s">
        <v>227</v>
      </c>
      <c r="B27" s="334"/>
      <c r="C27" s="334"/>
      <c r="D27" s="334"/>
      <c r="E27" s="334"/>
      <c r="F27" s="334"/>
      <c r="G27" s="335"/>
      <c r="H27" s="336"/>
      <c r="I27" s="171"/>
      <c r="J27" s="188"/>
    </row>
    <row r="28" spans="1:19" ht="2.25" customHeight="1" thickBot="1" x14ac:dyDescent="0.3">
      <c r="A28" s="157"/>
      <c r="B28" s="157"/>
      <c r="C28" s="157"/>
      <c r="D28" s="157"/>
      <c r="E28" s="157"/>
      <c r="F28" s="157"/>
      <c r="G28" s="157"/>
      <c r="H28" s="157"/>
      <c r="I28" s="157"/>
      <c r="J28" s="188"/>
    </row>
    <row r="29" spans="1:19" ht="15" customHeight="1" x14ac:dyDescent="0.25">
      <c r="A29" s="402" t="s">
        <v>280</v>
      </c>
      <c r="B29" s="403"/>
      <c r="C29" s="404"/>
      <c r="D29" s="404"/>
      <c r="E29" s="404"/>
      <c r="F29" s="404"/>
      <c r="G29" s="404"/>
      <c r="H29" s="404"/>
      <c r="I29" s="405"/>
      <c r="J29" s="188"/>
    </row>
    <row r="30" spans="1:19" x14ac:dyDescent="0.25">
      <c r="A30" s="397" t="s">
        <v>319</v>
      </c>
      <c r="B30" s="398"/>
      <c r="C30" s="377"/>
      <c r="D30" s="377"/>
      <c r="E30" s="377"/>
      <c r="F30" s="377"/>
      <c r="G30" s="377"/>
      <c r="H30" s="377"/>
      <c r="I30" s="378"/>
      <c r="J30" s="188"/>
    </row>
    <row r="31" spans="1:19" x14ac:dyDescent="0.25">
      <c r="A31" s="399"/>
      <c r="B31" s="400"/>
      <c r="C31" s="379"/>
      <c r="D31" s="380"/>
      <c r="E31" s="380"/>
      <c r="F31" s="380"/>
      <c r="G31" s="381"/>
      <c r="H31" s="381"/>
      <c r="I31" s="382"/>
      <c r="J31" s="188"/>
    </row>
    <row r="32" spans="1:19" x14ac:dyDescent="0.25">
      <c r="A32" s="331" t="s">
        <v>204</v>
      </c>
      <c r="B32" s="332"/>
      <c r="C32" s="184"/>
      <c r="D32" s="184"/>
      <c r="E32" s="184"/>
      <c r="F32" s="184"/>
      <c r="G32" s="194" t="s">
        <v>2</v>
      </c>
      <c r="H32" s="226"/>
      <c r="I32" s="185"/>
      <c r="J32" s="188"/>
    </row>
    <row r="33" spans="1:10" x14ac:dyDescent="0.25">
      <c r="A33" s="341" t="s">
        <v>218</v>
      </c>
      <c r="B33" s="344"/>
      <c r="C33" s="344"/>
      <c r="D33" s="344"/>
      <c r="E33" s="344"/>
      <c r="F33" s="344" t="s">
        <v>20</v>
      </c>
      <c r="G33" s="344"/>
      <c r="H33" s="344"/>
      <c r="I33" s="401"/>
      <c r="J33" s="188"/>
    </row>
    <row r="34" spans="1:10" x14ac:dyDescent="0.25">
      <c r="A34" s="159" t="s">
        <v>132</v>
      </c>
      <c r="B34" s="441"/>
      <c r="C34" s="442"/>
      <c r="D34" s="443"/>
      <c r="E34" s="186"/>
      <c r="F34" s="160" t="s">
        <v>132</v>
      </c>
      <c r="G34" s="444"/>
      <c r="H34" s="444"/>
      <c r="I34" s="445"/>
      <c r="J34" s="188"/>
    </row>
    <row r="35" spans="1:10" x14ac:dyDescent="0.25">
      <c r="A35" s="189" t="s">
        <v>294</v>
      </c>
      <c r="B35" s="239"/>
      <c r="C35" s="239"/>
      <c r="D35" s="239"/>
      <c r="E35" s="314"/>
      <c r="F35" s="315"/>
      <c r="G35" s="315"/>
      <c r="H35" s="316"/>
      <c r="I35" s="187"/>
      <c r="J35" s="188"/>
    </row>
    <row r="36" spans="1:10" x14ac:dyDescent="0.25">
      <c r="A36" s="189" t="s">
        <v>3</v>
      </c>
      <c r="B36" s="174"/>
      <c r="C36" s="239"/>
      <c r="D36" s="240"/>
      <c r="E36" s="317"/>
      <c r="F36" s="312"/>
      <c r="G36" s="312"/>
      <c r="H36" s="318"/>
      <c r="I36" s="193"/>
      <c r="J36" s="188"/>
    </row>
    <row r="37" spans="1:10" x14ac:dyDescent="0.25">
      <c r="A37" s="326" t="s">
        <v>295</v>
      </c>
      <c r="B37" s="327"/>
      <c r="C37" s="327"/>
      <c r="D37" s="327"/>
      <c r="E37" s="328"/>
      <c r="F37" s="329"/>
      <c r="G37" s="329"/>
      <c r="H37" s="329"/>
      <c r="I37" s="330"/>
      <c r="J37" s="188"/>
    </row>
    <row r="38" spans="1:10" x14ac:dyDescent="0.25">
      <c r="A38" s="430" t="s">
        <v>282</v>
      </c>
      <c r="B38" s="431"/>
      <c r="C38" s="431"/>
      <c r="D38" s="431"/>
      <c r="E38" s="431"/>
      <c r="F38" s="431"/>
      <c r="G38" s="431"/>
      <c r="H38" s="431"/>
      <c r="I38" s="432"/>
      <c r="J38" s="188"/>
    </row>
    <row r="39" spans="1:10" ht="15" customHeight="1" x14ac:dyDescent="0.25">
      <c r="A39" s="433"/>
      <c r="B39" s="434"/>
      <c r="C39" s="434"/>
      <c r="D39" s="434"/>
      <c r="E39" s="434"/>
      <c r="F39" s="434"/>
      <c r="G39" s="434"/>
      <c r="H39" s="434"/>
      <c r="I39" s="435"/>
      <c r="J39" s="188"/>
    </row>
    <row r="40" spans="1:10" x14ac:dyDescent="0.25">
      <c r="A40" s="161" t="s">
        <v>302</v>
      </c>
      <c r="B40" s="436"/>
      <c r="C40" s="434"/>
      <c r="D40" s="437"/>
      <c r="E40" s="123" t="s">
        <v>303</v>
      </c>
      <c r="F40" s="427"/>
      <c r="G40" s="428"/>
      <c r="H40" s="429"/>
      <c r="I40" s="172"/>
      <c r="J40" s="188"/>
    </row>
    <row r="41" spans="1:10" x14ac:dyDescent="0.25">
      <c r="A41" s="169" t="s">
        <v>226</v>
      </c>
      <c r="B41" s="170"/>
      <c r="C41" s="186"/>
      <c r="D41" s="186"/>
      <c r="E41" s="406"/>
      <c r="F41" s="407"/>
      <c r="G41" s="407"/>
      <c r="H41" s="408"/>
      <c r="I41" s="173"/>
      <c r="J41" s="188"/>
    </row>
    <row r="42" spans="1:10" ht="11.25" customHeight="1" x14ac:dyDescent="0.25">
      <c r="A42" s="415" t="s">
        <v>246</v>
      </c>
      <c r="B42" s="416"/>
      <c r="C42" s="416"/>
      <c r="D42" s="416"/>
      <c r="E42" s="416"/>
      <c r="F42" s="416"/>
      <c r="G42" s="416"/>
      <c r="H42" s="416"/>
      <c r="I42" s="417"/>
      <c r="J42" s="188"/>
    </row>
    <row r="43" spans="1:10" x14ac:dyDescent="0.25">
      <c r="A43" s="319" t="s">
        <v>21</v>
      </c>
      <c r="B43" s="320"/>
      <c r="C43" s="320"/>
      <c r="D43" s="320"/>
      <c r="E43" s="321"/>
      <c r="F43" s="322"/>
      <c r="G43" s="322"/>
      <c r="H43" s="322"/>
      <c r="I43" s="323"/>
      <c r="J43" s="188"/>
    </row>
    <row r="44" spans="1:10" x14ac:dyDescent="0.25">
      <c r="A44" s="319" t="s">
        <v>22</v>
      </c>
      <c r="B44" s="419"/>
      <c r="C44" s="419"/>
      <c r="D44" s="419"/>
      <c r="E44" s="420"/>
      <c r="F44" s="421"/>
      <c r="G44" s="421"/>
      <c r="H44" s="421"/>
      <c r="I44" s="422"/>
      <c r="J44" s="188"/>
    </row>
    <row r="45" spans="1:10" x14ac:dyDescent="0.25">
      <c r="A45" s="158" t="s">
        <v>4</v>
      </c>
      <c r="B45" s="393"/>
      <c r="C45" s="413"/>
      <c r="D45" s="426"/>
      <c r="E45" s="423"/>
      <c r="F45" s="424"/>
      <c r="G45" s="424"/>
      <c r="H45" s="424"/>
      <c r="I45" s="425"/>
      <c r="J45" s="188"/>
    </row>
    <row r="46" spans="1:10" x14ac:dyDescent="0.25">
      <c r="A46" s="158" t="s">
        <v>5</v>
      </c>
      <c r="B46" s="418"/>
      <c r="C46" s="413"/>
      <c r="D46" s="413"/>
      <c r="E46" s="413"/>
      <c r="F46" s="413"/>
      <c r="G46" s="413"/>
      <c r="H46" s="413"/>
      <c r="I46" s="414"/>
      <c r="J46" s="188"/>
    </row>
    <row r="47" spans="1:10" x14ac:dyDescent="0.25">
      <c r="A47" s="319" t="s">
        <v>228</v>
      </c>
      <c r="B47" s="354"/>
      <c r="C47" s="354"/>
      <c r="D47" s="354"/>
      <c r="E47" s="354"/>
      <c r="F47" s="409"/>
      <c r="G47" s="410"/>
      <c r="H47" s="410"/>
      <c r="I47" s="411"/>
      <c r="J47" s="188"/>
    </row>
    <row r="48" spans="1:10" x14ac:dyDescent="0.25">
      <c r="A48" s="158" t="s">
        <v>4</v>
      </c>
      <c r="B48" s="412"/>
      <c r="C48" s="413"/>
      <c r="D48" s="414"/>
      <c r="E48" s="177" t="s">
        <v>304</v>
      </c>
      <c r="F48" s="438"/>
      <c r="G48" s="439"/>
      <c r="H48" s="439"/>
      <c r="I48" s="440"/>
      <c r="J48" s="188"/>
    </row>
    <row r="49" spans="1:21" ht="16.5" customHeight="1" x14ac:dyDescent="0.25">
      <c r="A49" s="163"/>
      <c r="B49" s="164"/>
      <c r="C49" s="164"/>
      <c r="D49" s="164"/>
      <c r="E49" s="164"/>
      <c r="F49" s="164"/>
      <c r="G49" s="164"/>
      <c r="H49" s="164"/>
      <c r="I49" s="165"/>
      <c r="J49" s="188"/>
    </row>
    <row r="50" spans="1:21" ht="31.5" customHeight="1" x14ac:dyDescent="0.25">
      <c r="A50" s="163"/>
      <c r="B50" s="164"/>
      <c r="C50" s="164"/>
      <c r="D50" s="164"/>
      <c r="E50" s="164"/>
      <c r="F50" s="164"/>
      <c r="G50" s="164"/>
      <c r="H50" s="164"/>
      <c r="I50" s="165"/>
      <c r="J50" s="188"/>
    </row>
    <row r="51" spans="1:21" ht="31.5" customHeight="1" x14ac:dyDescent="0.25">
      <c r="A51" s="140"/>
      <c r="B51" s="200"/>
      <c r="C51" s="200"/>
      <c r="D51" s="200"/>
      <c r="E51" s="200"/>
      <c r="F51" s="200"/>
      <c r="G51" s="200"/>
      <c r="H51" s="200"/>
      <c r="I51" s="200"/>
      <c r="J51" s="188"/>
    </row>
    <row r="52" spans="1:21" ht="12" customHeight="1" thickBot="1" x14ac:dyDescent="0.3">
      <c r="A52" s="150"/>
      <c r="B52" s="149"/>
      <c r="C52" s="149"/>
      <c r="D52" s="149"/>
      <c r="E52" s="149"/>
      <c r="F52" s="490" t="s">
        <v>313</v>
      </c>
      <c r="G52" s="491"/>
      <c r="H52" s="491"/>
      <c r="I52" s="491"/>
      <c r="J52" s="234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</row>
    <row r="53" spans="1:21" ht="14.25" customHeight="1" thickBot="1" x14ac:dyDescent="0.3">
      <c r="A53" s="499" t="s">
        <v>314</v>
      </c>
      <c r="B53" s="500"/>
      <c r="C53" s="500"/>
      <c r="D53" s="500"/>
      <c r="E53" s="501"/>
      <c r="F53" s="301"/>
      <c r="G53" s="302"/>
      <c r="H53" s="301"/>
      <c r="I53" s="145" t="s">
        <v>315</v>
      </c>
      <c r="J53" s="234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</row>
    <row r="54" spans="1:21" ht="14.25" customHeight="1" x14ac:dyDescent="0.25">
      <c r="A54" s="502" t="s">
        <v>233</v>
      </c>
      <c r="B54" s="503"/>
      <c r="C54" s="503"/>
      <c r="D54" s="503"/>
      <c r="E54" s="504"/>
      <c r="F54" s="148"/>
      <c r="G54" s="147"/>
      <c r="H54" s="146"/>
      <c r="I54" s="153">
        <f>SUM(F54:H54)</f>
        <v>0</v>
      </c>
      <c r="J54" s="234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</row>
    <row r="55" spans="1:21" x14ac:dyDescent="0.25">
      <c r="A55" s="502" t="s">
        <v>316</v>
      </c>
      <c r="B55" s="503"/>
      <c r="C55" s="503"/>
      <c r="D55" s="503"/>
      <c r="E55" s="503"/>
      <c r="F55" s="144"/>
      <c r="G55" s="143"/>
      <c r="H55" s="141"/>
      <c r="I55" s="153">
        <f t="shared" ref="I55:I60" si="0">SUM(F55:H55)</f>
        <v>0</v>
      </c>
      <c r="J55" s="234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</row>
    <row r="56" spans="1:21" x14ac:dyDescent="0.25">
      <c r="A56" s="505" t="s">
        <v>317</v>
      </c>
      <c r="B56" s="506"/>
      <c r="C56" s="506"/>
      <c r="D56" s="506"/>
      <c r="E56" s="506"/>
      <c r="F56" s="144"/>
      <c r="G56" s="143"/>
      <c r="H56" s="141"/>
      <c r="I56" s="153">
        <f t="shared" si="0"/>
        <v>0</v>
      </c>
      <c r="J56" s="234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</row>
    <row r="57" spans="1:21" x14ac:dyDescent="0.25">
      <c r="A57" s="502" t="s">
        <v>10</v>
      </c>
      <c r="B57" s="503"/>
      <c r="C57" s="503"/>
      <c r="D57" s="503"/>
      <c r="E57" s="503"/>
      <c r="F57" s="144"/>
      <c r="G57" s="143"/>
      <c r="H57" s="141"/>
      <c r="I57" s="153">
        <f t="shared" si="0"/>
        <v>0</v>
      </c>
      <c r="J57" s="234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</row>
    <row r="58" spans="1:21" x14ac:dyDescent="0.25">
      <c r="A58" s="502" t="s">
        <v>296</v>
      </c>
      <c r="B58" s="503"/>
      <c r="C58" s="503"/>
      <c r="D58" s="503"/>
      <c r="E58" s="503"/>
      <c r="F58" s="144"/>
      <c r="G58" s="143"/>
      <c r="H58" s="141"/>
      <c r="I58" s="153">
        <f t="shared" si="0"/>
        <v>0</v>
      </c>
      <c r="J58" s="234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</row>
    <row r="59" spans="1:21" x14ac:dyDescent="0.25">
      <c r="A59" s="502" t="s">
        <v>235</v>
      </c>
      <c r="B59" s="503"/>
      <c r="C59" s="503"/>
      <c r="D59" s="503"/>
      <c r="E59" s="503"/>
      <c r="F59" s="144"/>
      <c r="G59" s="143"/>
      <c r="H59" s="141"/>
      <c r="I59" s="153">
        <f t="shared" si="0"/>
        <v>0</v>
      </c>
      <c r="J59" s="234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</row>
    <row r="60" spans="1:21" x14ac:dyDescent="0.25">
      <c r="A60" s="502" t="s">
        <v>1</v>
      </c>
      <c r="B60" s="503"/>
      <c r="C60" s="503"/>
      <c r="D60" s="503"/>
      <c r="E60" s="503"/>
      <c r="F60" s="144"/>
      <c r="G60" s="143"/>
      <c r="H60" s="141"/>
      <c r="I60" s="153">
        <f t="shared" si="0"/>
        <v>0</v>
      </c>
      <c r="J60" s="234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</row>
    <row r="61" spans="1:21" x14ac:dyDescent="0.25">
      <c r="A61" s="492" t="s">
        <v>11</v>
      </c>
      <c r="B61" s="493"/>
      <c r="C61" s="493"/>
      <c r="D61" s="493"/>
      <c r="E61" s="493"/>
      <c r="F61" s="151">
        <f>SUM(F54:F60)</f>
        <v>0</v>
      </c>
      <c r="G61" s="151">
        <f t="shared" ref="G61:H61" si="1">SUM(G54:G60)</f>
        <v>0</v>
      </c>
      <c r="H61" s="151">
        <f t="shared" si="1"/>
        <v>0</v>
      </c>
      <c r="I61" s="153">
        <f t="shared" ref="I61" si="2">SUM(F61:H61)</f>
        <v>0</v>
      </c>
      <c r="J61" s="234"/>
      <c r="K61" s="235"/>
      <c r="L61" s="235"/>
      <c r="M61" s="241"/>
      <c r="N61" s="235"/>
      <c r="O61" s="241"/>
      <c r="P61" s="241"/>
      <c r="Q61" s="241"/>
      <c r="R61" s="241"/>
      <c r="S61" s="241"/>
      <c r="T61" s="235"/>
      <c r="U61" s="241"/>
    </row>
    <row r="62" spans="1:21" x14ac:dyDescent="0.25">
      <c r="A62" s="341" t="s">
        <v>322</v>
      </c>
      <c r="B62" s="344"/>
      <c r="C62" s="344"/>
      <c r="D62" s="344"/>
      <c r="E62" s="344"/>
      <c r="F62" s="344"/>
      <c r="G62" s="242"/>
      <c r="H62" s="243"/>
      <c r="I62" s="223">
        <f>SUM((27000+(50*D23)+(5*H21)))</f>
        <v>27000</v>
      </c>
      <c r="J62" s="244"/>
      <c r="K62" s="245"/>
      <c r="L62" s="245"/>
      <c r="M62" s="245"/>
      <c r="N62" s="245"/>
      <c r="O62" s="245"/>
      <c r="P62" s="235"/>
      <c r="Q62" s="235"/>
      <c r="R62" s="235"/>
      <c r="S62" s="235"/>
      <c r="T62" s="241"/>
      <c r="U62" s="235"/>
    </row>
    <row r="63" spans="1:21" s="245" customFormat="1" ht="15" customHeight="1" thickBot="1" x14ac:dyDescent="0.25">
      <c r="A63" s="341" t="s">
        <v>323</v>
      </c>
      <c r="B63" s="344"/>
      <c r="C63" s="344"/>
      <c r="D63" s="344"/>
      <c r="E63" s="344"/>
      <c r="F63" s="344"/>
      <c r="G63" s="242"/>
      <c r="H63" s="242"/>
      <c r="I63" s="223">
        <f>SUM(H61*0.05)</f>
        <v>0</v>
      </c>
      <c r="J63" s="244"/>
      <c r="P63" s="235"/>
      <c r="Q63" s="235"/>
      <c r="R63" s="235"/>
      <c r="S63" s="235"/>
      <c r="T63" s="241"/>
      <c r="U63" s="235"/>
    </row>
    <row r="64" spans="1:21" s="245" customFormat="1" ht="15" customHeight="1" x14ac:dyDescent="0.2">
      <c r="A64" s="492" t="s">
        <v>318</v>
      </c>
      <c r="B64" s="494"/>
      <c r="C64" s="494"/>
      <c r="D64" s="494"/>
      <c r="E64" s="494"/>
      <c r="F64" s="494"/>
      <c r="G64" s="494"/>
      <c r="H64" s="494"/>
      <c r="I64" s="152">
        <f>SUM(I61:I63)</f>
        <v>27000</v>
      </c>
      <c r="J64" s="234"/>
    </row>
    <row r="65" spans="1:10" ht="15" customHeight="1" x14ac:dyDescent="0.25">
      <c r="A65" s="507" t="s">
        <v>321</v>
      </c>
      <c r="B65" s="493"/>
      <c r="C65" s="493"/>
      <c r="D65" s="493"/>
      <c r="E65" s="493"/>
      <c r="F65" s="493"/>
      <c r="G65" s="508"/>
      <c r="H65" s="509"/>
      <c r="I65" s="142">
        <f>SUM(I64*0.5)</f>
        <v>13500</v>
      </c>
      <c r="J65" s="234"/>
    </row>
    <row r="66" spans="1:10" ht="9.75" customHeight="1" x14ac:dyDescent="0.25">
      <c r="A66" s="176"/>
      <c r="B66" s="174"/>
      <c r="C66" s="174"/>
      <c r="D66" s="174"/>
      <c r="E66" s="174"/>
      <c r="F66" s="174"/>
      <c r="G66" s="174"/>
      <c r="H66" s="174"/>
      <c r="I66" s="198"/>
      <c r="J66" s="188"/>
    </row>
    <row r="67" spans="1:10" x14ac:dyDescent="0.25">
      <c r="A67" s="341" t="s">
        <v>297</v>
      </c>
      <c r="B67" s="344"/>
      <c r="C67" s="398"/>
      <c r="D67" s="227" t="e">
        <f>SUM(I64/H21)</f>
        <v>#DIV/0!</v>
      </c>
      <c r="E67" s="324"/>
      <c r="F67" s="325"/>
      <c r="G67" s="325"/>
      <c r="H67" s="300"/>
      <c r="I67" s="195"/>
      <c r="J67" s="188"/>
    </row>
    <row r="68" spans="1:10" ht="15" customHeight="1" x14ac:dyDescent="0.25">
      <c r="A68" s="189" t="s">
        <v>320</v>
      </c>
      <c r="B68" s="174"/>
      <c r="C68" s="174"/>
      <c r="D68" s="230"/>
      <c r="E68" s="455" t="s">
        <v>306</v>
      </c>
      <c r="F68" s="456"/>
      <c r="G68" s="457"/>
      <c r="H68" s="299"/>
      <c r="I68" s="195"/>
      <c r="J68" s="188"/>
    </row>
    <row r="69" spans="1:10" ht="28.5" customHeight="1" x14ac:dyDescent="0.25">
      <c r="A69" s="495" t="s">
        <v>248</v>
      </c>
      <c r="B69" s="496"/>
      <c r="C69" s="496"/>
      <c r="D69" s="496"/>
      <c r="E69" s="496"/>
      <c r="F69" s="496"/>
      <c r="G69" s="496"/>
      <c r="H69" s="496"/>
      <c r="I69" s="497"/>
      <c r="J69" s="188"/>
    </row>
    <row r="70" spans="1:10" ht="12" customHeight="1" x14ac:dyDescent="0.25">
      <c r="A70" s="189" t="s">
        <v>299</v>
      </c>
      <c r="B70" s="174"/>
      <c r="C70" s="174"/>
      <c r="D70" s="174"/>
      <c r="E70" s="174"/>
      <c r="F70" s="174"/>
      <c r="G70" s="186"/>
      <c r="H70" s="186"/>
      <c r="I70" s="187"/>
      <c r="J70" s="188"/>
    </row>
    <row r="71" spans="1:10" ht="15" customHeight="1" x14ac:dyDescent="0.25">
      <c r="A71" s="199" t="s">
        <v>298</v>
      </c>
      <c r="B71" s="186"/>
      <c r="C71" s="186"/>
      <c r="D71" s="186"/>
      <c r="E71" s="186"/>
      <c r="F71" s="186"/>
      <c r="G71" s="186"/>
      <c r="H71" s="186"/>
      <c r="I71" s="187"/>
      <c r="J71" s="188"/>
    </row>
    <row r="72" spans="1:10" ht="15" customHeight="1" x14ac:dyDescent="0.25">
      <c r="A72" s="326" t="s">
        <v>249</v>
      </c>
      <c r="B72" s="327"/>
      <c r="C72" s="498"/>
      <c r="D72" s="220">
        <f>SUM(H21*0.25)*D19</f>
        <v>0</v>
      </c>
      <c r="E72" s="190" t="s">
        <v>244</v>
      </c>
      <c r="F72" s="201"/>
      <c r="G72" s="202"/>
      <c r="H72" s="221">
        <f>SUM(H21*0.5)*H19</f>
        <v>0</v>
      </c>
      <c r="I72" s="196"/>
      <c r="J72" s="188"/>
    </row>
    <row r="73" spans="1:10" ht="15" customHeight="1" x14ac:dyDescent="0.25">
      <c r="A73" s="452" t="s">
        <v>243</v>
      </c>
      <c r="B73" s="453"/>
      <c r="C73" s="454"/>
      <c r="D73" s="221">
        <f>SUM(H21*0.4)*D20</f>
        <v>0</v>
      </c>
      <c r="E73" s="191" t="s">
        <v>245</v>
      </c>
      <c r="F73" s="203"/>
      <c r="G73" s="204"/>
      <c r="H73" s="221">
        <f>SUM(H21*0.6)*H20</f>
        <v>0</v>
      </c>
      <c r="I73" s="197"/>
      <c r="J73" s="188"/>
    </row>
    <row r="74" spans="1:10" ht="18.75" customHeight="1" x14ac:dyDescent="0.25">
      <c r="A74" s="458" t="s">
        <v>288</v>
      </c>
      <c r="B74" s="459"/>
      <c r="C74" s="459"/>
      <c r="D74" s="459"/>
      <c r="E74" s="459"/>
      <c r="F74" s="459"/>
      <c r="G74" s="459"/>
      <c r="H74" s="459"/>
      <c r="I74" s="460"/>
      <c r="J74" s="188"/>
    </row>
    <row r="75" spans="1:10" ht="15.75" customHeight="1" thickBot="1" x14ac:dyDescent="0.3">
      <c r="A75" s="192"/>
      <c r="B75" s="200"/>
      <c r="C75" s="200"/>
      <c r="D75" s="200"/>
      <c r="E75" s="200"/>
      <c r="F75" s="200"/>
      <c r="G75" s="200"/>
      <c r="H75" s="200"/>
      <c r="I75" s="200"/>
      <c r="J75" s="188"/>
    </row>
    <row r="76" spans="1:10" x14ac:dyDescent="0.25">
      <c r="A76" s="464" t="s">
        <v>224</v>
      </c>
      <c r="B76" s="465"/>
      <c r="C76" s="404"/>
      <c r="D76" s="404"/>
      <c r="E76" s="404"/>
      <c r="F76" s="166" t="s">
        <v>206</v>
      </c>
      <c r="G76" s="166" t="s">
        <v>207</v>
      </c>
      <c r="H76" s="166" t="s">
        <v>208</v>
      </c>
      <c r="I76" s="167" t="s">
        <v>209</v>
      </c>
      <c r="J76" s="188"/>
    </row>
    <row r="77" spans="1:10" ht="15" customHeight="1" x14ac:dyDescent="0.25">
      <c r="A77" s="397" t="s">
        <v>217</v>
      </c>
      <c r="B77" s="392"/>
      <c r="C77" s="392"/>
      <c r="D77" s="392"/>
      <c r="E77" s="392"/>
      <c r="F77" s="222">
        <f>$H68*D72/1.1*(1-$D68)</f>
        <v>0</v>
      </c>
      <c r="G77" s="222">
        <f>$H68*H72/1.1*(1-$D68)</f>
        <v>0</v>
      </c>
      <c r="H77" s="222">
        <f>$H68*D73/1.1*(1-$D68)</f>
        <v>0</v>
      </c>
      <c r="I77" s="223">
        <f>$H68*H73/1.1*(1-$D68)</f>
        <v>0</v>
      </c>
      <c r="J77" s="188"/>
    </row>
    <row r="78" spans="1:10" ht="6.75" customHeight="1" thickBot="1" x14ac:dyDescent="0.3">
      <c r="A78" s="176"/>
      <c r="B78" s="174"/>
      <c r="C78" s="174"/>
      <c r="D78" s="174"/>
      <c r="E78" s="174"/>
      <c r="F78" s="162"/>
      <c r="G78" s="162"/>
      <c r="H78" s="162"/>
      <c r="I78" s="168"/>
      <c r="J78" s="188"/>
    </row>
    <row r="79" spans="1:10" ht="15" customHeight="1" thickBot="1" x14ac:dyDescent="0.3">
      <c r="A79" s="331" t="s">
        <v>236</v>
      </c>
      <c r="B79" s="469"/>
      <c r="C79" s="186"/>
      <c r="D79" s="186"/>
      <c r="E79" s="186"/>
      <c r="F79" s="187"/>
      <c r="G79" s="212"/>
      <c r="H79" s="341" t="s">
        <v>12</v>
      </c>
      <c r="I79" s="463"/>
      <c r="J79" s="188"/>
    </row>
    <row r="80" spans="1:10" x14ac:dyDescent="0.25">
      <c r="A80" s="189"/>
      <c r="B80" s="186"/>
      <c r="C80" s="186"/>
      <c r="D80" s="186"/>
      <c r="E80" s="186"/>
      <c r="F80" s="186"/>
      <c r="G80" s="186"/>
      <c r="H80" s="186"/>
      <c r="I80" s="187"/>
      <c r="J80" s="188"/>
    </row>
    <row r="81" spans="1:12" x14ac:dyDescent="0.25">
      <c r="A81" s="466" t="s">
        <v>238</v>
      </c>
      <c r="B81" s="467"/>
      <c r="C81" s="467"/>
      <c r="D81" s="468" t="s">
        <v>14</v>
      </c>
      <c r="E81" s="344"/>
      <c r="F81" s="344"/>
      <c r="G81" s="208"/>
      <c r="H81" s="351" t="s">
        <v>12</v>
      </c>
      <c r="I81" s="463"/>
      <c r="J81" s="188"/>
    </row>
    <row r="82" spans="1:12" x14ac:dyDescent="0.25">
      <c r="A82" s="341" t="s">
        <v>13</v>
      </c>
      <c r="B82" s="344"/>
      <c r="C82" s="344"/>
      <c r="D82" s="344"/>
      <c r="E82" s="344"/>
      <c r="F82" s="343"/>
      <c r="G82" s="207"/>
      <c r="H82" s="351" t="s">
        <v>12</v>
      </c>
      <c r="I82" s="463"/>
      <c r="J82" s="188"/>
    </row>
    <row r="83" spans="1:12" x14ac:dyDescent="0.25">
      <c r="A83" s="341" t="s">
        <v>15</v>
      </c>
      <c r="B83" s="344"/>
      <c r="C83" s="344"/>
      <c r="D83" s="344"/>
      <c r="E83" s="344"/>
      <c r="F83" s="400"/>
      <c r="G83" s="207"/>
      <c r="H83" s="351" t="s">
        <v>12</v>
      </c>
      <c r="I83" s="463"/>
      <c r="J83" s="188"/>
    </row>
    <row r="84" spans="1:12" x14ac:dyDescent="0.25">
      <c r="A84" s="341" t="s">
        <v>16</v>
      </c>
      <c r="B84" s="344"/>
      <c r="C84" s="344"/>
      <c r="D84" s="344"/>
      <c r="E84" s="344"/>
      <c r="F84" s="400"/>
      <c r="G84" s="207"/>
      <c r="H84" s="351" t="s">
        <v>12</v>
      </c>
      <c r="I84" s="463"/>
      <c r="J84" s="188"/>
    </row>
    <row r="85" spans="1:12" x14ac:dyDescent="0.25">
      <c r="A85" s="341" t="s">
        <v>17</v>
      </c>
      <c r="B85" s="344"/>
      <c r="C85" s="344"/>
      <c r="D85" s="344"/>
      <c r="E85" s="344"/>
      <c r="F85" s="400"/>
      <c r="G85" s="208"/>
      <c r="H85" s="351" t="s">
        <v>12</v>
      </c>
      <c r="I85" s="463"/>
      <c r="J85" s="188"/>
    </row>
    <row r="86" spans="1:12" x14ac:dyDescent="0.25">
      <c r="A86" s="341" t="s">
        <v>287</v>
      </c>
      <c r="B86" s="344"/>
      <c r="C86" s="344"/>
      <c r="D86" s="344"/>
      <c r="E86" s="344"/>
      <c r="F86" s="400"/>
      <c r="G86" s="207"/>
      <c r="H86" s="351" t="s">
        <v>12</v>
      </c>
      <c r="I86" s="463"/>
      <c r="J86" s="188"/>
    </row>
    <row r="87" spans="1:12" x14ac:dyDescent="0.25">
      <c r="A87" s="341" t="s">
        <v>286</v>
      </c>
      <c r="B87" s="344"/>
      <c r="C87" s="344"/>
      <c r="D87" s="344"/>
      <c r="E87" s="344"/>
      <c r="F87" s="400"/>
      <c r="G87" s="207"/>
      <c r="H87" s="461" t="s">
        <v>12</v>
      </c>
      <c r="I87" s="462"/>
      <c r="J87" s="188"/>
    </row>
    <row r="88" spans="1:12" ht="15" customHeight="1" x14ac:dyDescent="0.25">
      <c r="A88" s="446" t="s">
        <v>216</v>
      </c>
      <c r="B88" s="447"/>
      <c r="C88" s="447"/>
      <c r="D88" s="447"/>
      <c r="E88" s="448"/>
      <c r="F88" s="210">
        <f>SUM(F77,G79,G81:G87)*D19</f>
        <v>0</v>
      </c>
      <c r="G88" s="210">
        <f>SUM(G77,G79,G81:G87)*H19</f>
        <v>0</v>
      </c>
      <c r="H88" s="137">
        <f>SUM(H77,G79,G81:G87)*D20</f>
        <v>0</v>
      </c>
      <c r="I88" s="211">
        <f>SUM(I77,G79,G81:G87)*H20</f>
        <v>0</v>
      </c>
      <c r="J88" s="188"/>
    </row>
    <row r="89" spans="1:12" x14ac:dyDescent="0.25">
      <c r="A89" s="175"/>
      <c r="B89" s="174"/>
      <c r="C89" s="174"/>
      <c r="D89" s="174"/>
      <c r="E89" s="174"/>
      <c r="F89" s="178"/>
      <c r="G89" s="178"/>
      <c r="H89" s="138"/>
      <c r="I89" s="180"/>
      <c r="J89" s="188"/>
    </row>
    <row r="90" spans="1:12" ht="15" customHeight="1" x14ac:dyDescent="0.25">
      <c r="A90" s="446" t="s">
        <v>270</v>
      </c>
      <c r="B90" s="478"/>
      <c r="C90" s="478"/>
      <c r="D90" s="478"/>
      <c r="E90" s="479"/>
      <c r="F90" s="217">
        <f>SUM(F88-I64)*D19</f>
        <v>0</v>
      </c>
      <c r="G90" s="209">
        <f>SUM(G88-I64)*H19</f>
        <v>0</v>
      </c>
      <c r="H90" s="139">
        <f>SUM(H88-I64)*D20</f>
        <v>0</v>
      </c>
      <c r="I90" s="216">
        <f>SUM(I88-I64)*H20</f>
        <v>0</v>
      </c>
      <c r="J90" s="188"/>
    </row>
    <row r="91" spans="1:12" ht="11.25" customHeight="1" x14ac:dyDescent="0.25">
      <c r="A91" s="175"/>
      <c r="B91" s="174"/>
      <c r="C91" s="174"/>
      <c r="D91" s="174"/>
      <c r="E91" s="174"/>
      <c r="F91" s="178"/>
      <c r="G91" s="178"/>
      <c r="H91" s="179"/>
      <c r="I91" s="180"/>
      <c r="J91" s="188"/>
    </row>
    <row r="92" spans="1:12" ht="25.5" customHeight="1" x14ac:dyDescent="0.25">
      <c r="A92" s="449" t="s">
        <v>223</v>
      </c>
      <c r="B92" s="450"/>
      <c r="C92" s="450"/>
      <c r="D92" s="450"/>
      <c r="E92" s="450"/>
      <c r="F92" s="450"/>
      <c r="G92" s="450"/>
      <c r="H92" s="450"/>
      <c r="I92" s="451"/>
      <c r="J92" s="246"/>
      <c r="K92" s="247"/>
      <c r="L92" s="248"/>
    </row>
    <row r="93" spans="1:12" x14ac:dyDescent="0.25">
      <c r="A93" s="472" t="s">
        <v>229</v>
      </c>
      <c r="B93" s="473"/>
      <c r="C93" s="473"/>
      <c r="D93" s="473"/>
      <c r="E93" s="474"/>
      <c r="F93" s="475"/>
      <c r="G93" s="249" t="s">
        <v>12</v>
      </c>
      <c r="H93" s="250"/>
      <c r="I93" s="251"/>
      <c r="J93" s="252"/>
      <c r="K93" s="247"/>
      <c r="L93" s="253"/>
    </row>
    <row r="94" spans="1:12" ht="15" customHeight="1" x14ac:dyDescent="0.25">
      <c r="A94" s="480" t="s">
        <v>230</v>
      </c>
      <c r="B94" s="481"/>
      <c r="C94" s="481"/>
      <c r="D94" s="482"/>
      <c r="E94" s="476"/>
      <c r="F94" s="477"/>
      <c r="G94" s="254"/>
      <c r="H94" s="255"/>
      <c r="I94" s="256"/>
      <c r="J94" s="252"/>
      <c r="K94" s="247"/>
      <c r="L94" s="253"/>
    </row>
    <row r="95" spans="1:12" ht="7.5" customHeight="1" x14ac:dyDescent="0.25">
      <c r="A95" s="257"/>
      <c r="B95" s="186"/>
      <c r="C95" s="186"/>
      <c r="D95" s="186"/>
      <c r="E95" s="186"/>
      <c r="F95" s="186"/>
      <c r="G95" s="186"/>
      <c r="H95" s="186"/>
      <c r="I95" s="187"/>
      <c r="J95" s="252"/>
      <c r="K95" s="247"/>
      <c r="L95" s="253"/>
    </row>
    <row r="96" spans="1:12" x14ac:dyDescent="0.25">
      <c r="A96" s="483" t="s">
        <v>250</v>
      </c>
      <c r="B96" s="310"/>
      <c r="C96" s="310"/>
      <c r="D96" s="310"/>
      <c r="E96" s="484">
        <f>SUM(G79)/(I64*0.01)</f>
        <v>0</v>
      </c>
      <c r="F96" s="485"/>
      <c r="G96" s="258" t="s">
        <v>251</v>
      </c>
      <c r="H96" s="259"/>
      <c r="I96" s="260"/>
      <c r="J96" s="252"/>
      <c r="K96" s="247"/>
      <c r="L96" s="253"/>
    </row>
    <row r="97" spans="1:12" x14ac:dyDescent="0.25">
      <c r="A97" s="261"/>
      <c r="B97" s="186"/>
      <c r="C97" s="186"/>
      <c r="D97" s="186"/>
      <c r="E97" s="262"/>
      <c r="F97" s="263"/>
      <c r="G97" s="264"/>
      <c r="H97" s="255"/>
      <c r="I97" s="265"/>
      <c r="J97" s="252"/>
      <c r="K97" s="247"/>
      <c r="L97" s="253"/>
    </row>
    <row r="98" spans="1:12" ht="44.25" customHeight="1" x14ac:dyDescent="0.25">
      <c r="A98" s="489" t="s">
        <v>300</v>
      </c>
      <c r="B98" s="342"/>
      <c r="C98" s="342"/>
      <c r="D98" s="342"/>
      <c r="E98" s="342"/>
      <c r="F98" s="342"/>
      <c r="G98" s="342"/>
      <c r="H98" s="342"/>
      <c r="I98" s="342"/>
      <c r="J98" s="252"/>
      <c r="K98" s="247"/>
      <c r="L98" s="253"/>
    </row>
    <row r="99" spans="1:12" ht="21.75" customHeight="1" thickBot="1" x14ac:dyDescent="0.3">
      <c r="A99" s="266"/>
      <c r="B99" s="233"/>
      <c r="C99" s="233"/>
      <c r="D99" s="233"/>
      <c r="E99" s="233"/>
      <c r="F99" s="233"/>
      <c r="G99" s="233"/>
      <c r="H99" s="233"/>
      <c r="I99" s="233"/>
      <c r="J99" s="252"/>
      <c r="K99" s="247"/>
      <c r="L99" s="253"/>
    </row>
    <row r="100" spans="1:12" ht="24" customHeight="1" x14ac:dyDescent="0.25">
      <c r="A100" s="267"/>
      <c r="B100" s="268"/>
      <c r="C100" s="268"/>
      <c r="D100" s="268"/>
      <c r="E100" s="269"/>
      <c r="F100" s="270"/>
      <c r="G100" s="271"/>
      <c r="H100" s="272"/>
      <c r="I100" s="273"/>
      <c r="J100" s="252"/>
      <c r="K100" s="247"/>
      <c r="L100" s="253"/>
    </row>
    <row r="101" spans="1:12" ht="15" customHeight="1" x14ac:dyDescent="0.25">
      <c r="A101" s="274" t="s">
        <v>231</v>
      </c>
      <c r="B101" s="275"/>
      <c r="C101" s="275"/>
      <c r="D101" s="275"/>
      <c r="E101" s="275"/>
      <c r="F101" s="275"/>
      <c r="G101" s="275"/>
      <c r="H101" s="275"/>
      <c r="I101" s="276"/>
      <c r="J101" s="246"/>
      <c r="K101" s="247"/>
      <c r="L101" s="247"/>
    </row>
    <row r="102" spans="1:12" ht="63.75" customHeight="1" x14ac:dyDescent="0.25">
      <c r="A102" s="486" t="s">
        <v>271</v>
      </c>
      <c r="B102" s="487"/>
      <c r="C102" s="487"/>
      <c r="D102" s="487"/>
      <c r="E102" s="487"/>
      <c r="F102" s="487"/>
      <c r="G102" s="487"/>
      <c r="H102" s="487"/>
      <c r="I102" s="488"/>
      <c r="J102" s="246"/>
      <c r="K102" s="247"/>
      <c r="L102" s="247"/>
    </row>
    <row r="103" spans="1:12" x14ac:dyDescent="0.25">
      <c r="A103" s="277"/>
      <c r="B103" s="278"/>
      <c r="C103" s="278"/>
      <c r="D103" s="278"/>
      <c r="E103" s="278"/>
      <c r="F103" s="278"/>
      <c r="G103" s="278"/>
      <c r="H103" s="278"/>
      <c r="I103" s="279"/>
      <c r="J103" s="246"/>
      <c r="K103" s="247"/>
      <c r="L103" s="247"/>
    </row>
    <row r="104" spans="1:12" ht="18.75" customHeight="1" x14ac:dyDescent="0.25">
      <c r="A104" s="231"/>
      <c r="B104" s="201"/>
      <c r="C104" s="201"/>
      <c r="D104" s="201"/>
      <c r="E104" s="201"/>
      <c r="F104" s="201"/>
      <c r="G104" s="201"/>
      <c r="H104" s="201"/>
      <c r="I104" s="280"/>
      <c r="J104" s="246"/>
      <c r="K104" s="247"/>
      <c r="L104" s="247"/>
    </row>
    <row r="105" spans="1:12" ht="16.5" customHeight="1" x14ac:dyDescent="0.25">
      <c r="A105" s="470" t="s">
        <v>324</v>
      </c>
      <c r="B105" s="471"/>
      <c r="C105" s="471"/>
      <c r="D105" s="471"/>
      <c r="E105" s="471"/>
      <c r="F105" s="303"/>
      <c r="G105" s="281"/>
      <c r="H105" s="255"/>
      <c r="I105" s="282"/>
      <c r="J105" s="246"/>
      <c r="K105" s="247"/>
      <c r="L105" s="247"/>
    </row>
    <row r="106" spans="1:12" ht="18" customHeight="1" x14ac:dyDescent="0.25">
      <c r="A106" s="199"/>
      <c r="B106" s="224"/>
      <c r="C106" s="224"/>
      <c r="D106" s="224"/>
      <c r="E106" s="224"/>
      <c r="F106" s="283"/>
      <c r="G106" s="284"/>
      <c r="H106" s="285"/>
      <c r="I106" s="286"/>
      <c r="J106" s="182"/>
      <c r="K106" s="287"/>
      <c r="L106" s="287"/>
    </row>
    <row r="107" spans="1:12" ht="15.75" customHeight="1" x14ac:dyDescent="0.25">
      <c r="A107" s="288"/>
      <c r="B107" s="284"/>
      <c r="C107" s="289"/>
      <c r="D107" s="303"/>
      <c r="E107" s="304"/>
      <c r="F107" s="304"/>
      <c r="G107" s="304"/>
      <c r="H107" s="304"/>
      <c r="I107" s="305"/>
      <c r="J107" s="183"/>
      <c r="K107" s="290"/>
      <c r="L107" s="291"/>
    </row>
    <row r="108" spans="1:12" ht="27.75" customHeight="1" x14ac:dyDescent="0.25">
      <c r="A108" s="292"/>
      <c r="B108" s="289"/>
      <c r="C108" s="285"/>
      <c r="D108" s="306" t="s">
        <v>232</v>
      </c>
      <c r="E108" s="307"/>
      <c r="F108" s="307"/>
      <c r="G108" s="307"/>
      <c r="H108" s="307"/>
      <c r="I108" s="308"/>
      <c r="J108" s="293"/>
    </row>
    <row r="109" spans="1:12" x14ac:dyDescent="0.25">
      <c r="A109" s="294"/>
      <c r="B109" s="295"/>
      <c r="C109" s="296"/>
      <c r="D109" s="297"/>
      <c r="E109" s="297"/>
      <c r="F109" s="297"/>
      <c r="G109" s="297"/>
      <c r="H109" s="297"/>
      <c r="I109" s="298"/>
      <c r="J109" s="157"/>
    </row>
  </sheetData>
  <sheetProtection password="F03F" sheet="1" objects="1" scenarios="1" formatCells="0" formatColumns="0" formatRows="0" insertColumns="0" insertRows="0" deleteRows="0"/>
  <protectedRanges>
    <protectedRange sqref="C32:F32 I32 G30:H31 I30:I31 C30:F31" name="Oblast33_1"/>
    <protectedRange sqref="C36:E36" name="Oblast29_1"/>
    <protectedRange sqref="E37:I37" name="Oblast27_1"/>
    <protectedRange sqref="I40" name="Oblast25_1"/>
    <protectedRange sqref="C41:I41" name="Oblast23_1"/>
    <protectedRange sqref="F43:I43 F47:I47" name="Oblast15_1"/>
    <protectedRange sqref="B45:D45 B48:D48" name="Oblast13_1"/>
    <protectedRange sqref="E44:I45 F48:I48" name="Oblast12_1"/>
    <protectedRange sqref="B46:I46" name="Oblast14_1"/>
    <protectedRange sqref="A42:I42" name="Oblast16_1"/>
    <protectedRange sqref="B40:D40" name="Oblast24_1"/>
    <protectedRange sqref="A39:I39" name="Oblast26_1"/>
    <protectedRange sqref="B35:D35" name="Oblast28_1"/>
    <protectedRange sqref="H32" name="Oblast32_1"/>
  </protectedRanges>
  <mergeCells count="125">
    <mergeCell ref="A86:F86"/>
    <mergeCell ref="A62:F62"/>
    <mergeCell ref="A63:F63"/>
    <mergeCell ref="F52:I52"/>
    <mergeCell ref="A61:E61"/>
    <mergeCell ref="A64:H64"/>
    <mergeCell ref="A69:I69"/>
    <mergeCell ref="A72:C72"/>
    <mergeCell ref="A53:E53"/>
    <mergeCell ref="A54:E54"/>
    <mergeCell ref="A55:E55"/>
    <mergeCell ref="A56:E56"/>
    <mergeCell ref="A57:E57"/>
    <mergeCell ref="A58:E58"/>
    <mergeCell ref="A59:E59"/>
    <mergeCell ref="A65:H65"/>
    <mergeCell ref="A60:E60"/>
    <mergeCell ref="A105:F105"/>
    <mergeCell ref="A93:D93"/>
    <mergeCell ref="E93:F93"/>
    <mergeCell ref="E94:F94"/>
    <mergeCell ref="A90:E90"/>
    <mergeCell ref="A94:D94"/>
    <mergeCell ref="A96:D96"/>
    <mergeCell ref="E96:F96"/>
    <mergeCell ref="A102:I102"/>
    <mergeCell ref="A98:I98"/>
    <mergeCell ref="A88:E88"/>
    <mergeCell ref="A92:I92"/>
    <mergeCell ref="A67:C67"/>
    <mergeCell ref="A73:C73"/>
    <mergeCell ref="E68:G68"/>
    <mergeCell ref="A74:I74"/>
    <mergeCell ref="A87:F87"/>
    <mergeCell ref="H87:I87"/>
    <mergeCell ref="H86:I86"/>
    <mergeCell ref="A76:E76"/>
    <mergeCell ref="A77:E77"/>
    <mergeCell ref="H79:I79"/>
    <mergeCell ref="A81:C81"/>
    <mergeCell ref="D81:F81"/>
    <mergeCell ref="H81:I81"/>
    <mergeCell ref="A79:B79"/>
    <mergeCell ref="A82:F82"/>
    <mergeCell ref="H82:I82"/>
    <mergeCell ref="A83:F83"/>
    <mergeCell ref="H83:I83"/>
    <mergeCell ref="A84:F84"/>
    <mergeCell ref="H84:I84"/>
    <mergeCell ref="A85:F85"/>
    <mergeCell ref="H85:I85"/>
    <mergeCell ref="F33:I33"/>
    <mergeCell ref="A29:I29"/>
    <mergeCell ref="E41:H41"/>
    <mergeCell ref="A47:E47"/>
    <mergeCell ref="F47:I47"/>
    <mergeCell ref="B48:D48"/>
    <mergeCell ref="A42:I42"/>
    <mergeCell ref="B46:I46"/>
    <mergeCell ref="A44:D44"/>
    <mergeCell ref="E44:I45"/>
    <mergeCell ref="B45:D45"/>
    <mergeCell ref="F40:H40"/>
    <mergeCell ref="A38:I38"/>
    <mergeCell ref="A39:I39"/>
    <mergeCell ref="B40:D40"/>
    <mergeCell ref="F48:I48"/>
    <mergeCell ref="B34:D34"/>
    <mergeCell ref="G34:I34"/>
    <mergeCell ref="A14:E14"/>
    <mergeCell ref="F14:I14"/>
    <mergeCell ref="C30:I31"/>
    <mergeCell ref="A32:B32"/>
    <mergeCell ref="A13:B13"/>
    <mergeCell ref="C13:D13"/>
    <mergeCell ref="H24:I24"/>
    <mergeCell ref="A25:B25"/>
    <mergeCell ref="A18:I18"/>
    <mergeCell ref="A19:C19"/>
    <mergeCell ref="E19:G19"/>
    <mergeCell ref="A20:C20"/>
    <mergeCell ref="E20:G20"/>
    <mergeCell ref="F21:G21"/>
    <mergeCell ref="H21:I21"/>
    <mergeCell ref="A22:C22"/>
    <mergeCell ref="F22:G22"/>
    <mergeCell ref="H22:I22"/>
    <mergeCell ref="A30:B31"/>
    <mergeCell ref="A2:I5"/>
    <mergeCell ref="A12:B12"/>
    <mergeCell ref="C12:I12"/>
    <mergeCell ref="E13:G13"/>
    <mergeCell ref="A8:I8"/>
    <mergeCell ref="A9:D9"/>
    <mergeCell ref="G9:I9"/>
    <mergeCell ref="A11:B11"/>
    <mergeCell ref="C11:I11"/>
    <mergeCell ref="E9:F9"/>
    <mergeCell ref="A7:I7"/>
    <mergeCell ref="A10:F10"/>
    <mergeCell ref="G10:H10"/>
    <mergeCell ref="D107:I107"/>
    <mergeCell ref="D108:I108"/>
    <mergeCell ref="A15:C15"/>
    <mergeCell ref="D15:I15"/>
    <mergeCell ref="E35:H35"/>
    <mergeCell ref="E36:H36"/>
    <mergeCell ref="A43:D43"/>
    <mergeCell ref="E43:I43"/>
    <mergeCell ref="E67:G67"/>
    <mergeCell ref="A37:D37"/>
    <mergeCell ref="E37:I37"/>
    <mergeCell ref="A21:E21"/>
    <mergeCell ref="A27:F27"/>
    <mergeCell ref="G27:H27"/>
    <mergeCell ref="C25:I25"/>
    <mergeCell ref="A24:C24"/>
    <mergeCell ref="F23:G23"/>
    <mergeCell ref="H23:I23"/>
    <mergeCell ref="F24:G24"/>
    <mergeCell ref="A23:C23"/>
    <mergeCell ref="A17:B17"/>
    <mergeCell ref="C17:D17"/>
    <mergeCell ref="E17:F17"/>
    <mergeCell ref="A33:E33"/>
  </mergeCells>
  <dataValidations count="7">
    <dataValidation type="list" allowBlank="1" showInputMessage="1" showErrorMessage="1" sqref="B40:D40">
      <formula1>Okres</formula1>
    </dataValidation>
    <dataValidation type="list" allowBlank="1" showInputMessage="1" showErrorMessage="1" sqref="B34:D34">
      <formula1>Zisk</formula1>
    </dataValidation>
    <dataValidation type="list" allowBlank="1" showInputMessage="1" showErrorMessage="1" sqref="G34:I34">
      <formula1>Nezisk</formula1>
    </dataValidation>
    <dataValidation type="list" allowBlank="1" showInputMessage="1" showErrorMessage="1" sqref="F40:H40">
      <formula1>Kraj</formula1>
    </dataValidation>
    <dataValidation type="list" allowBlank="1" showInputMessage="1" showErrorMessage="1" sqref="G9:I9">
      <formula1>Literatura_okruhy</formula1>
    </dataValidation>
    <dataValidation type="list" allowBlank="1" showInputMessage="1" showErrorMessage="1" sqref="I13">
      <formula1>Vydání</formula1>
    </dataValidation>
    <dataValidation type="list" allowBlank="1" showInputMessage="1" showErrorMessage="1" sqref="H32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&amp;LVyúčtování dotace MK 2015_Knihy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178</v>
      </c>
      <c r="B1" s="3" t="s">
        <v>178</v>
      </c>
      <c r="C1" s="3" t="s">
        <v>140</v>
      </c>
      <c r="D1" s="3" t="s">
        <v>171</v>
      </c>
      <c r="E1" s="2" t="s">
        <v>25</v>
      </c>
      <c r="F1" s="4"/>
      <c r="G1" s="3" t="s">
        <v>178</v>
      </c>
    </row>
    <row r="2" spans="1:14" x14ac:dyDescent="0.25">
      <c r="A2" s="3" t="s">
        <v>133</v>
      </c>
      <c r="B2" s="3" t="s">
        <v>24</v>
      </c>
      <c r="C2" s="3" t="s">
        <v>141</v>
      </c>
      <c r="D2" s="3" t="s">
        <v>172</v>
      </c>
      <c r="E2" s="2" t="s">
        <v>28</v>
      </c>
      <c r="F2" s="5" t="s">
        <v>181</v>
      </c>
      <c r="G2" s="3" t="s">
        <v>133</v>
      </c>
      <c r="H2" t="s">
        <v>24</v>
      </c>
      <c r="I2" t="s">
        <v>133</v>
      </c>
      <c r="J2" s="4" t="s">
        <v>210</v>
      </c>
      <c r="K2" t="s">
        <v>205</v>
      </c>
      <c r="L2" t="s">
        <v>140</v>
      </c>
      <c r="M2" s="1" t="s">
        <v>118</v>
      </c>
      <c r="N2" t="s">
        <v>140</v>
      </c>
    </row>
    <row r="3" spans="1:14" x14ac:dyDescent="0.25">
      <c r="A3" s="3" t="s">
        <v>180</v>
      </c>
      <c r="B3" s="3" t="s">
        <v>26</v>
      </c>
      <c r="C3" s="3" t="s">
        <v>142</v>
      </c>
      <c r="D3" s="3" t="s">
        <v>173</v>
      </c>
      <c r="E3" t="s">
        <v>30</v>
      </c>
      <c r="F3" s="5" t="s">
        <v>184</v>
      </c>
      <c r="G3" s="3" t="s">
        <v>180</v>
      </c>
      <c r="H3" t="s">
        <v>26</v>
      </c>
      <c r="I3" t="s">
        <v>134</v>
      </c>
      <c r="J3" s="4" t="s">
        <v>211</v>
      </c>
      <c r="K3" t="s">
        <v>178</v>
      </c>
      <c r="L3" t="s">
        <v>141</v>
      </c>
      <c r="M3" s="1" t="s">
        <v>130</v>
      </c>
      <c r="N3" t="s">
        <v>141</v>
      </c>
    </row>
    <row r="4" spans="1:14" x14ac:dyDescent="0.25">
      <c r="A4" s="3" t="s">
        <v>135</v>
      </c>
      <c r="B4" s="3" t="s">
        <v>27</v>
      </c>
      <c r="C4" s="3" t="s">
        <v>143</v>
      </c>
      <c r="D4" s="3" t="s">
        <v>174</v>
      </c>
      <c r="E4" t="s">
        <v>31</v>
      </c>
      <c r="F4" s="5" t="s">
        <v>182</v>
      </c>
      <c r="G4" s="3" t="s">
        <v>135</v>
      </c>
      <c r="H4" t="s">
        <v>27</v>
      </c>
      <c r="I4" t="s">
        <v>135</v>
      </c>
      <c r="J4" s="4" t="s">
        <v>212</v>
      </c>
      <c r="L4" t="s">
        <v>142</v>
      </c>
      <c r="M4" s="1" t="s">
        <v>122</v>
      </c>
      <c r="N4" t="s">
        <v>142</v>
      </c>
    </row>
    <row r="5" spans="1:14" x14ac:dyDescent="0.25">
      <c r="A5" s="3" t="s">
        <v>136</v>
      </c>
      <c r="B5" s="3" t="s">
        <v>29</v>
      </c>
      <c r="C5" s="3" t="s">
        <v>144</v>
      </c>
      <c r="D5" s="3" t="s">
        <v>175</v>
      </c>
      <c r="E5" t="s">
        <v>32</v>
      </c>
      <c r="F5" s="5" t="s">
        <v>183</v>
      </c>
      <c r="G5" s="3" t="s">
        <v>136</v>
      </c>
      <c r="H5" t="s">
        <v>29</v>
      </c>
      <c r="I5" t="s">
        <v>136</v>
      </c>
      <c r="J5" s="4">
        <v>2016</v>
      </c>
      <c r="L5" t="s">
        <v>143</v>
      </c>
      <c r="M5" s="1" t="s">
        <v>128</v>
      </c>
      <c r="N5" t="s">
        <v>143</v>
      </c>
    </row>
    <row r="6" spans="1:14" x14ac:dyDescent="0.25">
      <c r="A6" s="3" t="s">
        <v>137</v>
      </c>
      <c r="C6" s="3" t="s">
        <v>145</v>
      </c>
      <c r="D6" s="3" t="s">
        <v>176</v>
      </c>
      <c r="E6" t="s">
        <v>33</v>
      </c>
      <c r="F6" s="5" t="s">
        <v>185</v>
      </c>
      <c r="G6" s="3" t="s">
        <v>137</v>
      </c>
      <c r="I6" t="s">
        <v>137</v>
      </c>
      <c r="J6" s="4">
        <v>2017</v>
      </c>
      <c r="L6" t="s">
        <v>144</v>
      </c>
      <c r="M6" s="1" t="s">
        <v>125</v>
      </c>
      <c r="N6" t="s">
        <v>144</v>
      </c>
    </row>
    <row r="7" spans="1:14" x14ac:dyDescent="0.25">
      <c r="A7" s="3" t="s">
        <v>138</v>
      </c>
      <c r="C7" s="3" t="s">
        <v>146</v>
      </c>
      <c r="D7" s="3" t="s">
        <v>177</v>
      </c>
      <c r="E7" t="s">
        <v>34</v>
      </c>
      <c r="F7" s="5" t="s">
        <v>186</v>
      </c>
      <c r="G7" s="3" t="s">
        <v>138</v>
      </c>
      <c r="I7" t="s">
        <v>138</v>
      </c>
      <c r="L7" t="s">
        <v>145</v>
      </c>
      <c r="M7" s="1" t="s">
        <v>126</v>
      </c>
      <c r="N7" t="s">
        <v>145</v>
      </c>
    </row>
    <row r="8" spans="1:14" x14ac:dyDescent="0.25">
      <c r="A8" s="3" t="s">
        <v>179</v>
      </c>
      <c r="C8" s="3" t="s">
        <v>147</v>
      </c>
      <c r="D8" s="3"/>
      <c r="E8" t="s">
        <v>35</v>
      </c>
      <c r="F8" s="5" t="s">
        <v>187</v>
      </c>
      <c r="G8" s="3" t="s">
        <v>179</v>
      </c>
      <c r="I8" t="s">
        <v>179</v>
      </c>
      <c r="L8" t="s">
        <v>146</v>
      </c>
      <c r="M8" s="1" t="s">
        <v>120</v>
      </c>
      <c r="N8" t="s">
        <v>146</v>
      </c>
    </row>
    <row r="9" spans="1:14" x14ac:dyDescent="0.25">
      <c r="A9" s="3" t="s">
        <v>139</v>
      </c>
      <c r="C9" s="3" t="s">
        <v>148</v>
      </c>
      <c r="E9" t="s">
        <v>36</v>
      </c>
      <c r="G9" s="3" t="s">
        <v>139</v>
      </c>
      <c r="I9" t="s">
        <v>139</v>
      </c>
      <c r="L9" t="s">
        <v>147</v>
      </c>
      <c r="M9" s="1" t="s">
        <v>121</v>
      </c>
      <c r="N9" t="s">
        <v>147</v>
      </c>
    </row>
    <row r="10" spans="1:14" x14ac:dyDescent="0.25">
      <c r="A10" s="3" t="s">
        <v>29</v>
      </c>
      <c r="C10" s="3" t="s">
        <v>149</v>
      </c>
      <c r="E10" t="s">
        <v>37</v>
      </c>
      <c r="G10" s="3" t="s">
        <v>29</v>
      </c>
      <c r="I10" t="s">
        <v>29</v>
      </c>
      <c r="L10" t="s">
        <v>148</v>
      </c>
      <c r="M10" s="1" t="s">
        <v>124</v>
      </c>
      <c r="N10" t="s">
        <v>148</v>
      </c>
    </row>
    <row r="11" spans="1:14" x14ac:dyDescent="0.25">
      <c r="C11" s="3" t="s">
        <v>150</v>
      </c>
      <c r="E11" t="s">
        <v>38</v>
      </c>
      <c r="L11" t="s">
        <v>149</v>
      </c>
      <c r="M11" s="1" t="s">
        <v>129</v>
      </c>
      <c r="N11" t="s">
        <v>149</v>
      </c>
    </row>
    <row r="12" spans="1:14" x14ac:dyDescent="0.25">
      <c r="C12" s="3" t="s">
        <v>151</v>
      </c>
      <c r="E12" t="s">
        <v>39</v>
      </c>
      <c r="L12" t="s">
        <v>150</v>
      </c>
      <c r="M12" s="1" t="s">
        <v>131</v>
      </c>
      <c r="N12" t="s">
        <v>150</v>
      </c>
    </row>
    <row r="13" spans="1:14" x14ac:dyDescent="0.25">
      <c r="C13" s="3" t="s">
        <v>152</v>
      </c>
      <c r="E13" t="s">
        <v>40</v>
      </c>
      <c r="L13" t="s">
        <v>151</v>
      </c>
      <c r="M13" s="1" t="s">
        <v>127</v>
      </c>
      <c r="N13" t="s">
        <v>151</v>
      </c>
    </row>
    <row r="14" spans="1:14" x14ac:dyDescent="0.25">
      <c r="C14" s="3" t="s">
        <v>153</v>
      </c>
      <c r="E14" t="s">
        <v>41</v>
      </c>
      <c r="L14" t="s">
        <v>152</v>
      </c>
      <c r="M14" s="1" t="s">
        <v>123</v>
      </c>
      <c r="N14" t="s">
        <v>152</v>
      </c>
    </row>
    <row r="15" spans="1:14" x14ac:dyDescent="0.25">
      <c r="C15" s="3" t="s">
        <v>154</v>
      </c>
      <c r="F15" s="1"/>
      <c r="L15" t="s">
        <v>153</v>
      </c>
      <c r="M15" s="1" t="s">
        <v>119</v>
      </c>
      <c r="N15" t="s">
        <v>153</v>
      </c>
    </row>
    <row r="16" spans="1:14" x14ac:dyDescent="0.25">
      <c r="C16" s="3" t="s">
        <v>155</v>
      </c>
      <c r="E16" s="2" t="s">
        <v>42</v>
      </c>
      <c r="L16" t="s">
        <v>154</v>
      </c>
      <c r="N16" t="s">
        <v>154</v>
      </c>
    </row>
    <row r="17" spans="3:14" x14ac:dyDescent="0.25">
      <c r="C17" s="3" t="s">
        <v>156</v>
      </c>
      <c r="E17" t="s">
        <v>43</v>
      </c>
      <c r="L17" t="s">
        <v>155</v>
      </c>
      <c r="N17" t="s">
        <v>155</v>
      </c>
    </row>
    <row r="18" spans="3:14" x14ac:dyDescent="0.25">
      <c r="C18" s="3" t="s">
        <v>157</v>
      </c>
      <c r="E18" t="s">
        <v>44</v>
      </c>
      <c r="L18" t="s">
        <v>156</v>
      </c>
      <c r="N18" t="s">
        <v>156</v>
      </c>
    </row>
    <row r="19" spans="3:14" x14ac:dyDescent="0.25">
      <c r="C19" s="3" t="s">
        <v>158</v>
      </c>
      <c r="E19" t="s">
        <v>45</v>
      </c>
      <c r="L19" t="s">
        <v>157</v>
      </c>
      <c r="N19" t="s">
        <v>157</v>
      </c>
    </row>
    <row r="20" spans="3:14" x14ac:dyDescent="0.25">
      <c r="C20" s="3" t="s">
        <v>159</v>
      </c>
      <c r="E20" t="s">
        <v>46</v>
      </c>
      <c r="L20" t="s">
        <v>158</v>
      </c>
      <c r="N20" t="s">
        <v>158</v>
      </c>
    </row>
    <row r="21" spans="3:14" x14ac:dyDescent="0.25">
      <c r="C21" s="3" t="s">
        <v>160</v>
      </c>
      <c r="E21" t="s">
        <v>47</v>
      </c>
      <c r="L21" t="s">
        <v>159</v>
      </c>
      <c r="N21" t="s">
        <v>159</v>
      </c>
    </row>
    <row r="22" spans="3:14" x14ac:dyDescent="0.25">
      <c r="C22" s="3" t="s">
        <v>161</v>
      </c>
      <c r="E22" t="s">
        <v>48</v>
      </c>
      <c r="L22" t="s">
        <v>160</v>
      </c>
      <c r="N22" t="s">
        <v>160</v>
      </c>
    </row>
    <row r="23" spans="3:14" x14ac:dyDescent="0.25">
      <c r="C23" s="3" t="s">
        <v>162</v>
      </c>
      <c r="E23" t="s">
        <v>49</v>
      </c>
      <c r="L23" t="s">
        <v>161</v>
      </c>
      <c r="N23" t="s">
        <v>161</v>
      </c>
    </row>
    <row r="24" spans="3:14" x14ac:dyDescent="0.25">
      <c r="C24" s="3" t="s">
        <v>163</v>
      </c>
      <c r="L24" t="s">
        <v>162</v>
      </c>
      <c r="N24" t="s">
        <v>162</v>
      </c>
    </row>
    <row r="25" spans="3:14" x14ac:dyDescent="0.25">
      <c r="C25" s="3" t="s">
        <v>164</v>
      </c>
      <c r="E25" s="2" t="s">
        <v>50</v>
      </c>
      <c r="L25" t="s">
        <v>163</v>
      </c>
      <c r="N25" t="s">
        <v>163</v>
      </c>
    </row>
    <row r="26" spans="3:14" x14ac:dyDescent="0.25">
      <c r="C26" s="3" t="s">
        <v>165</v>
      </c>
      <c r="E26" t="s">
        <v>51</v>
      </c>
      <c r="L26" t="s">
        <v>164</v>
      </c>
      <c r="N26" t="s">
        <v>164</v>
      </c>
    </row>
    <row r="27" spans="3:14" x14ac:dyDescent="0.25">
      <c r="C27" s="3" t="s">
        <v>166</v>
      </c>
      <c r="E27" t="s">
        <v>52</v>
      </c>
      <c r="L27" t="s">
        <v>165</v>
      </c>
      <c r="N27" t="s">
        <v>165</v>
      </c>
    </row>
    <row r="28" spans="3:14" x14ac:dyDescent="0.25">
      <c r="C28" s="3" t="s">
        <v>167</v>
      </c>
      <c r="E28" t="s">
        <v>53</v>
      </c>
      <c r="L28" t="s">
        <v>166</v>
      </c>
      <c r="N28" t="s">
        <v>166</v>
      </c>
    </row>
    <row r="29" spans="3:14" x14ac:dyDescent="0.25">
      <c r="C29" s="3" t="s">
        <v>168</v>
      </c>
      <c r="E29" t="s">
        <v>54</v>
      </c>
      <c r="L29" t="s">
        <v>167</v>
      </c>
      <c r="N29" t="s">
        <v>167</v>
      </c>
    </row>
    <row r="30" spans="3:14" x14ac:dyDescent="0.25">
      <c r="C30" s="3" t="s">
        <v>169</v>
      </c>
      <c r="E30" t="s">
        <v>55</v>
      </c>
      <c r="L30" t="s">
        <v>168</v>
      </c>
      <c r="N30" t="s">
        <v>168</v>
      </c>
    </row>
    <row r="31" spans="3:14" x14ac:dyDescent="0.25">
      <c r="C31" s="3" t="s">
        <v>170</v>
      </c>
      <c r="E31" t="s">
        <v>56</v>
      </c>
      <c r="L31" t="s">
        <v>169</v>
      </c>
      <c r="N31" t="s">
        <v>169</v>
      </c>
    </row>
    <row r="32" spans="3:14" x14ac:dyDescent="0.25">
      <c r="E32" t="s">
        <v>57</v>
      </c>
      <c r="L32" t="s">
        <v>170</v>
      </c>
      <c r="N32" t="s">
        <v>170</v>
      </c>
    </row>
    <row r="33" spans="5:14" x14ac:dyDescent="0.25">
      <c r="L33" t="s">
        <v>188</v>
      </c>
      <c r="N33" t="s">
        <v>188</v>
      </c>
    </row>
    <row r="34" spans="5:14" x14ac:dyDescent="0.25">
      <c r="E34" s="2" t="s">
        <v>58</v>
      </c>
      <c r="L34" t="s">
        <v>189</v>
      </c>
      <c r="N34" t="s">
        <v>189</v>
      </c>
    </row>
    <row r="35" spans="5:14" x14ac:dyDescent="0.25">
      <c r="E35" t="s">
        <v>59</v>
      </c>
      <c r="L35" t="s">
        <v>190</v>
      </c>
      <c r="N35" t="s">
        <v>190</v>
      </c>
    </row>
    <row r="36" spans="5:14" x14ac:dyDescent="0.25">
      <c r="E36" t="s">
        <v>60</v>
      </c>
      <c r="L36" t="s">
        <v>191</v>
      </c>
      <c r="N36" t="s">
        <v>191</v>
      </c>
    </row>
    <row r="37" spans="5:14" x14ac:dyDescent="0.25">
      <c r="E37" t="s">
        <v>61</v>
      </c>
      <c r="L37" t="s">
        <v>192</v>
      </c>
      <c r="N37" t="s">
        <v>192</v>
      </c>
    </row>
    <row r="38" spans="5:14" x14ac:dyDescent="0.25">
      <c r="L38" t="s">
        <v>193</v>
      </c>
      <c r="N38" t="s">
        <v>193</v>
      </c>
    </row>
    <row r="39" spans="5:14" x14ac:dyDescent="0.25">
      <c r="E39" s="2" t="s">
        <v>62</v>
      </c>
      <c r="L39" t="s">
        <v>194</v>
      </c>
      <c r="N39" t="s">
        <v>194</v>
      </c>
    </row>
    <row r="40" spans="5:14" x14ac:dyDescent="0.25">
      <c r="E40" t="s">
        <v>63</v>
      </c>
      <c r="L40" t="s">
        <v>195</v>
      </c>
      <c r="N40" t="s">
        <v>195</v>
      </c>
    </row>
    <row r="41" spans="5:14" x14ac:dyDescent="0.25">
      <c r="E41" t="s">
        <v>64</v>
      </c>
      <c r="L41" t="s">
        <v>196</v>
      </c>
      <c r="N41" t="s">
        <v>196</v>
      </c>
    </row>
    <row r="42" spans="5:14" x14ac:dyDescent="0.25">
      <c r="E42" t="s">
        <v>65</v>
      </c>
      <c r="L42" t="s">
        <v>197</v>
      </c>
      <c r="N42" t="s">
        <v>197</v>
      </c>
    </row>
    <row r="43" spans="5:14" x14ac:dyDescent="0.25">
      <c r="E43" t="s">
        <v>66</v>
      </c>
      <c r="L43" t="s">
        <v>198</v>
      </c>
      <c r="N43" t="s">
        <v>198</v>
      </c>
    </row>
    <row r="44" spans="5:14" x14ac:dyDescent="0.25">
      <c r="E44" t="s">
        <v>67</v>
      </c>
      <c r="L44" t="s">
        <v>199</v>
      </c>
      <c r="N44" t="s">
        <v>199</v>
      </c>
    </row>
    <row r="45" spans="5:14" x14ac:dyDescent="0.25">
      <c r="E45" t="s">
        <v>68</v>
      </c>
      <c r="L45" t="s">
        <v>200</v>
      </c>
      <c r="N45" t="s">
        <v>200</v>
      </c>
    </row>
    <row r="46" spans="5:14" x14ac:dyDescent="0.25">
      <c r="E46" t="s">
        <v>69</v>
      </c>
      <c r="L46" t="s">
        <v>201</v>
      </c>
      <c r="N46" t="s">
        <v>201</v>
      </c>
    </row>
    <row r="47" spans="5:14" x14ac:dyDescent="0.25">
      <c r="L47" t="s">
        <v>202</v>
      </c>
      <c r="N47" t="s">
        <v>202</v>
      </c>
    </row>
    <row r="48" spans="5:14" x14ac:dyDescent="0.25">
      <c r="E48" s="2" t="s">
        <v>70</v>
      </c>
      <c r="L48" t="s">
        <v>203</v>
      </c>
      <c r="N48" t="s">
        <v>203</v>
      </c>
    </row>
    <row r="49" spans="5:5" x14ac:dyDescent="0.25">
      <c r="E49" t="s">
        <v>71</v>
      </c>
    </row>
    <row r="50" spans="5:5" x14ac:dyDescent="0.25">
      <c r="E50" t="s">
        <v>72</v>
      </c>
    </row>
    <row r="51" spans="5:5" x14ac:dyDescent="0.25">
      <c r="E51" t="s">
        <v>73</v>
      </c>
    </row>
    <row r="52" spans="5:5" x14ac:dyDescent="0.25">
      <c r="E52" t="s">
        <v>74</v>
      </c>
    </row>
    <row r="54" spans="5:5" x14ac:dyDescent="0.25">
      <c r="E54" s="2" t="s">
        <v>75</v>
      </c>
    </row>
    <row r="55" spans="5:5" x14ac:dyDescent="0.25">
      <c r="E55" t="s">
        <v>76</v>
      </c>
    </row>
    <row r="56" spans="5:5" x14ac:dyDescent="0.25">
      <c r="E56" t="s">
        <v>77</v>
      </c>
    </row>
    <row r="57" spans="5:5" x14ac:dyDescent="0.25">
      <c r="E57" t="s">
        <v>78</v>
      </c>
    </row>
    <row r="58" spans="5:5" x14ac:dyDescent="0.25">
      <c r="E58" t="s">
        <v>79</v>
      </c>
    </row>
    <row r="59" spans="5:5" x14ac:dyDescent="0.25">
      <c r="E59" t="s">
        <v>80</v>
      </c>
    </row>
    <row r="61" spans="5:5" x14ac:dyDescent="0.25">
      <c r="E61" s="2" t="s">
        <v>81</v>
      </c>
    </row>
    <row r="62" spans="5:5" x14ac:dyDescent="0.25">
      <c r="E62" t="s">
        <v>82</v>
      </c>
    </row>
    <row r="63" spans="5:5" x14ac:dyDescent="0.25">
      <c r="E63" t="s">
        <v>83</v>
      </c>
    </row>
    <row r="64" spans="5:5" x14ac:dyDescent="0.25">
      <c r="E64" t="s">
        <v>84</v>
      </c>
    </row>
    <row r="65" spans="5:5" x14ac:dyDescent="0.25">
      <c r="E65" t="s">
        <v>85</v>
      </c>
    </row>
    <row r="67" spans="5:5" x14ac:dyDescent="0.25">
      <c r="E67" s="2" t="s">
        <v>86</v>
      </c>
    </row>
    <row r="68" spans="5:5" x14ac:dyDescent="0.25">
      <c r="E68" t="s">
        <v>87</v>
      </c>
    </row>
    <row r="69" spans="5:5" x14ac:dyDescent="0.25">
      <c r="E69" t="s">
        <v>88</v>
      </c>
    </row>
    <row r="70" spans="5:5" x14ac:dyDescent="0.25">
      <c r="E70" t="s">
        <v>89</v>
      </c>
    </row>
    <row r="71" spans="5:5" x14ac:dyDescent="0.25">
      <c r="E71" t="s">
        <v>90</v>
      </c>
    </row>
    <row r="72" spans="5:5" x14ac:dyDescent="0.25">
      <c r="E72" t="s">
        <v>91</v>
      </c>
    </row>
    <row r="74" spans="5:5" x14ac:dyDescent="0.25">
      <c r="E74" s="2" t="s">
        <v>92</v>
      </c>
    </row>
    <row r="75" spans="5:5" x14ac:dyDescent="0.25">
      <c r="E75" t="s">
        <v>93</v>
      </c>
    </row>
    <row r="76" spans="5:5" x14ac:dyDescent="0.25">
      <c r="E76" t="s">
        <v>94</v>
      </c>
    </row>
    <row r="77" spans="5:5" x14ac:dyDescent="0.25">
      <c r="E77" t="s">
        <v>95</v>
      </c>
    </row>
    <row r="78" spans="5:5" x14ac:dyDescent="0.25">
      <c r="E78" t="s">
        <v>96</v>
      </c>
    </row>
    <row r="79" spans="5:5" x14ac:dyDescent="0.25">
      <c r="E79" t="s">
        <v>97</v>
      </c>
    </row>
    <row r="80" spans="5:5" x14ac:dyDescent="0.25">
      <c r="E80" t="s">
        <v>98</v>
      </c>
    </row>
    <row r="81" spans="5:5" x14ac:dyDescent="0.25">
      <c r="E81" t="s">
        <v>99</v>
      </c>
    </row>
    <row r="83" spans="5:5" x14ac:dyDescent="0.25">
      <c r="E83" s="2" t="s">
        <v>100</v>
      </c>
    </row>
    <row r="84" spans="5:5" x14ac:dyDescent="0.25">
      <c r="E84" t="s">
        <v>101</v>
      </c>
    </row>
    <row r="85" spans="5:5" x14ac:dyDescent="0.25">
      <c r="E85" t="s">
        <v>102</v>
      </c>
    </row>
    <row r="86" spans="5:5" x14ac:dyDescent="0.25">
      <c r="E86" t="s">
        <v>103</v>
      </c>
    </row>
    <row r="87" spans="5:5" x14ac:dyDescent="0.25">
      <c r="E87" t="s">
        <v>104</v>
      </c>
    </row>
    <row r="88" spans="5:5" x14ac:dyDescent="0.25">
      <c r="E88" t="s">
        <v>105</v>
      </c>
    </row>
    <row r="90" spans="5:5" x14ac:dyDescent="0.25">
      <c r="E90" s="2" t="s">
        <v>106</v>
      </c>
    </row>
    <row r="91" spans="5:5" x14ac:dyDescent="0.25">
      <c r="E91" t="s">
        <v>107</v>
      </c>
    </row>
    <row r="92" spans="5:5" x14ac:dyDescent="0.25">
      <c r="E92" t="s">
        <v>108</v>
      </c>
    </row>
    <row r="93" spans="5:5" x14ac:dyDescent="0.25">
      <c r="E93" t="s">
        <v>109</v>
      </c>
    </row>
    <row r="94" spans="5:5" x14ac:dyDescent="0.25">
      <c r="E94" t="s">
        <v>110</v>
      </c>
    </row>
    <row r="96" spans="5:5" x14ac:dyDescent="0.25">
      <c r="E96" s="2" t="s">
        <v>111</v>
      </c>
    </row>
    <row r="97" spans="5:5" x14ac:dyDescent="0.25">
      <c r="E97" t="s">
        <v>112</v>
      </c>
    </row>
    <row r="98" spans="5:5" x14ac:dyDescent="0.25">
      <c r="E98" t="s">
        <v>113</v>
      </c>
    </row>
    <row r="99" spans="5:5" x14ac:dyDescent="0.25">
      <c r="E99" t="s">
        <v>114</v>
      </c>
    </row>
    <row r="100" spans="5:5" x14ac:dyDescent="0.25">
      <c r="E100" t="s">
        <v>115</v>
      </c>
    </row>
    <row r="101" spans="5:5" x14ac:dyDescent="0.25">
      <c r="E101" t="s">
        <v>116</v>
      </c>
    </row>
    <row r="102" spans="5:5" x14ac:dyDescent="0.25">
      <c r="E102" t="s">
        <v>117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opLeftCell="A30" zoomScaleNormal="100" workbookViewId="0">
      <selection activeCell="D71" sqref="D70:D71"/>
    </sheetView>
  </sheetViews>
  <sheetFormatPr defaultRowHeight="12.75" x14ac:dyDescent="0.2"/>
  <cols>
    <col min="1" max="1" width="2" style="6" customWidth="1"/>
    <col min="2" max="2" width="10.42578125" style="6" customWidth="1"/>
    <col min="3" max="3" width="14.7109375" style="6" customWidth="1"/>
    <col min="4" max="4" width="13.140625" style="6" customWidth="1"/>
    <col min="5" max="5" width="43.140625" style="6" customWidth="1"/>
    <col min="6" max="6" width="20.7109375" style="6" customWidth="1"/>
    <col min="7" max="7" width="11.7109375" style="6" customWidth="1"/>
    <col min="8" max="8" width="10.5703125" style="6" customWidth="1"/>
    <col min="9" max="9" width="1.85546875" style="6" customWidth="1"/>
    <col min="10" max="257" width="9.140625" style="6"/>
    <col min="258" max="258" width="10.42578125" style="6" customWidth="1"/>
    <col min="259" max="259" width="12.85546875" style="6" customWidth="1"/>
    <col min="260" max="260" width="12.28515625" style="6" customWidth="1"/>
    <col min="261" max="261" width="38.5703125" style="6" customWidth="1"/>
    <col min="262" max="262" width="33.42578125" style="6" customWidth="1"/>
    <col min="263" max="263" width="11.7109375" style="6" customWidth="1"/>
    <col min="264" max="264" width="11" style="6" customWidth="1"/>
    <col min="265" max="513" width="9.140625" style="6"/>
    <col min="514" max="514" width="10.42578125" style="6" customWidth="1"/>
    <col min="515" max="515" width="12.85546875" style="6" customWidth="1"/>
    <col min="516" max="516" width="12.28515625" style="6" customWidth="1"/>
    <col min="517" max="517" width="38.5703125" style="6" customWidth="1"/>
    <col min="518" max="518" width="33.42578125" style="6" customWidth="1"/>
    <col min="519" max="519" width="11.7109375" style="6" customWidth="1"/>
    <col min="520" max="520" width="11" style="6" customWidth="1"/>
    <col min="521" max="769" width="9.140625" style="6"/>
    <col min="770" max="770" width="10.42578125" style="6" customWidth="1"/>
    <col min="771" max="771" width="12.85546875" style="6" customWidth="1"/>
    <col min="772" max="772" width="12.28515625" style="6" customWidth="1"/>
    <col min="773" max="773" width="38.5703125" style="6" customWidth="1"/>
    <col min="774" max="774" width="33.42578125" style="6" customWidth="1"/>
    <col min="775" max="775" width="11.7109375" style="6" customWidth="1"/>
    <col min="776" max="776" width="11" style="6" customWidth="1"/>
    <col min="777" max="1025" width="9.140625" style="6"/>
    <col min="1026" max="1026" width="10.42578125" style="6" customWidth="1"/>
    <col min="1027" max="1027" width="12.85546875" style="6" customWidth="1"/>
    <col min="1028" max="1028" width="12.28515625" style="6" customWidth="1"/>
    <col min="1029" max="1029" width="38.5703125" style="6" customWidth="1"/>
    <col min="1030" max="1030" width="33.42578125" style="6" customWidth="1"/>
    <col min="1031" max="1031" width="11.7109375" style="6" customWidth="1"/>
    <col min="1032" max="1032" width="11" style="6" customWidth="1"/>
    <col min="1033" max="1281" width="9.140625" style="6"/>
    <col min="1282" max="1282" width="10.42578125" style="6" customWidth="1"/>
    <col min="1283" max="1283" width="12.85546875" style="6" customWidth="1"/>
    <col min="1284" max="1284" width="12.28515625" style="6" customWidth="1"/>
    <col min="1285" max="1285" width="38.5703125" style="6" customWidth="1"/>
    <col min="1286" max="1286" width="33.42578125" style="6" customWidth="1"/>
    <col min="1287" max="1287" width="11.7109375" style="6" customWidth="1"/>
    <col min="1288" max="1288" width="11" style="6" customWidth="1"/>
    <col min="1289" max="1537" width="9.140625" style="6"/>
    <col min="1538" max="1538" width="10.42578125" style="6" customWidth="1"/>
    <col min="1539" max="1539" width="12.85546875" style="6" customWidth="1"/>
    <col min="1540" max="1540" width="12.28515625" style="6" customWidth="1"/>
    <col min="1541" max="1541" width="38.5703125" style="6" customWidth="1"/>
    <col min="1542" max="1542" width="33.42578125" style="6" customWidth="1"/>
    <col min="1543" max="1543" width="11.7109375" style="6" customWidth="1"/>
    <col min="1544" max="1544" width="11" style="6" customWidth="1"/>
    <col min="1545" max="1793" width="9.140625" style="6"/>
    <col min="1794" max="1794" width="10.42578125" style="6" customWidth="1"/>
    <col min="1795" max="1795" width="12.85546875" style="6" customWidth="1"/>
    <col min="1796" max="1796" width="12.28515625" style="6" customWidth="1"/>
    <col min="1797" max="1797" width="38.5703125" style="6" customWidth="1"/>
    <col min="1798" max="1798" width="33.42578125" style="6" customWidth="1"/>
    <col min="1799" max="1799" width="11.7109375" style="6" customWidth="1"/>
    <col min="1800" max="1800" width="11" style="6" customWidth="1"/>
    <col min="1801" max="2049" width="9.140625" style="6"/>
    <col min="2050" max="2050" width="10.42578125" style="6" customWidth="1"/>
    <col min="2051" max="2051" width="12.85546875" style="6" customWidth="1"/>
    <col min="2052" max="2052" width="12.28515625" style="6" customWidth="1"/>
    <col min="2053" max="2053" width="38.5703125" style="6" customWidth="1"/>
    <col min="2054" max="2054" width="33.42578125" style="6" customWidth="1"/>
    <col min="2055" max="2055" width="11.7109375" style="6" customWidth="1"/>
    <col min="2056" max="2056" width="11" style="6" customWidth="1"/>
    <col min="2057" max="2305" width="9.140625" style="6"/>
    <col min="2306" max="2306" width="10.42578125" style="6" customWidth="1"/>
    <col min="2307" max="2307" width="12.85546875" style="6" customWidth="1"/>
    <col min="2308" max="2308" width="12.28515625" style="6" customWidth="1"/>
    <col min="2309" max="2309" width="38.5703125" style="6" customWidth="1"/>
    <col min="2310" max="2310" width="33.42578125" style="6" customWidth="1"/>
    <col min="2311" max="2311" width="11.7109375" style="6" customWidth="1"/>
    <col min="2312" max="2312" width="11" style="6" customWidth="1"/>
    <col min="2313" max="2561" width="9.140625" style="6"/>
    <col min="2562" max="2562" width="10.42578125" style="6" customWidth="1"/>
    <col min="2563" max="2563" width="12.85546875" style="6" customWidth="1"/>
    <col min="2564" max="2564" width="12.28515625" style="6" customWidth="1"/>
    <col min="2565" max="2565" width="38.5703125" style="6" customWidth="1"/>
    <col min="2566" max="2566" width="33.42578125" style="6" customWidth="1"/>
    <col min="2567" max="2567" width="11.7109375" style="6" customWidth="1"/>
    <col min="2568" max="2568" width="11" style="6" customWidth="1"/>
    <col min="2569" max="2817" width="9.140625" style="6"/>
    <col min="2818" max="2818" width="10.42578125" style="6" customWidth="1"/>
    <col min="2819" max="2819" width="12.85546875" style="6" customWidth="1"/>
    <col min="2820" max="2820" width="12.28515625" style="6" customWidth="1"/>
    <col min="2821" max="2821" width="38.5703125" style="6" customWidth="1"/>
    <col min="2822" max="2822" width="33.42578125" style="6" customWidth="1"/>
    <col min="2823" max="2823" width="11.7109375" style="6" customWidth="1"/>
    <col min="2824" max="2824" width="11" style="6" customWidth="1"/>
    <col min="2825" max="3073" width="9.140625" style="6"/>
    <col min="3074" max="3074" width="10.42578125" style="6" customWidth="1"/>
    <col min="3075" max="3075" width="12.85546875" style="6" customWidth="1"/>
    <col min="3076" max="3076" width="12.28515625" style="6" customWidth="1"/>
    <col min="3077" max="3077" width="38.5703125" style="6" customWidth="1"/>
    <col min="3078" max="3078" width="33.42578125" style="6" customWidth="1"/>
    <col min="3079" max="3079" width="11.7109375" style="6" customWidth="1"/>
    <col min="3080" max="3080" width="11" style="6" customWidth="1"/>
    <col min="3081" max="3329" width="9.140625" style="6"/>
    <col min="3330" max="3330" width="10.42578125" style="6" customWidth="1"/>
    <col min="3331" max="3331" width="12.85546875" style="6" customWidth="1"/>
    <col min="3332" max="3332" width="12.28515625" style="6" customWidth="1"/>
    <col min="3333" max="3333" width="38.5703125" style="6" customWidth="1"/>
    <col min="3334" max="3334" width="33.42578125" style="6" customWidth="1"/>
    <col min="3335" max="3335" width="11.7109375" style="6" customWidth="1"/>
    <col min="3336" max="3336" width="11" style="6" customWidth="1"/>
    <col min="3337" max="3585" width="9.140625" style="6"/>
    <col min="3586" max="3586" width="10.42578125" style="6" customWidth="1"/>
    <col min="3587" max="3587" width="12.85546875" style="6" customWidth="1"/>
    <col min="3588" max="3588" width="12.28515625" style="6" customWidth="1"/>
    <col min="3589" max="3589" width="38.5703125" style="6" customWidth="1"/>
    <col min="3590" max="3590" width="33.42578125" style="6" customWidth="1"/>
    <col min="3591" max="3591" width="11.7109375" style="6" customWidth="1"/>
    <col min="3592" max="3592" width="11" style="6" customWidth="1"/>
    <col min="3593" max="3841" width="9.140625" style="6"/>
    <col min="3842" max="3842" width="10.42578125" style="6" customWidth="1"/>
    <col min="3843" max="3843" width="12.85546875" style="6" customWidth="1"/>
    <col min="3844" max="3844" width="12.28515625" style="6" customWidth="1"/>
    <col min="3845" max="3845" width="38.5703125" style="6" customWidth="1"/>
    <col min="3846" max="3846" width="33.42578125" style="6" customWidth="1"/>
    <col min="3847" max="3847" width="11.7109375" style="6" customWidth="1"/>
    <col min="3848" max="3848" width="11" style="6" customWidth="1"/>
    <col min="3849" max="4097" width="9.140625" style="6"/>
    <col min="4098" max="4098" width="10.42578125" style="6" customWidth="1"/>
    <col min="4099" max="4099" width="12.85546875" style="6" customWidth="1"/>
    <col min="4100" max="4100" width="12.28515625" style="6" customWidth="1"/>
    <col min="4101" max="4101" width="38.5703125" style="6" customWidth="1"/>
    <col min="4102" max="4102" width="33.42578125" style="6" customWidth="1"/>
    <col min="4103" max="4103" width="11.7109375" style="6" customWidth="1"/>
    <col min="4104" max="4104" width="11" style="6" customWidth="1"/>
    <col min="4105" max="4353" width="9.140625" style="6"/>
    <col min="4354" max="4354" width="10.42578125" style="6" customWidth="1"/>
    <col min="4355" max="4355" width="12.85546875" style="6" customWidth="1"/>
    <col min="4356" max="4356" width="12.28515625" style="6" customWidth="1"/>
    <col min="4357" max="4357" width="38.5703125" style="6" customWidth="1"/>
    <col min="4358" max="4358" width="33.42578125" style="6" customWidth="1"/>
    <col min="4359" max="4359" width="11.7109375" style="6" customWidth="1"/>
    <col min="4360" max="4360" width="11" style="6" customWidth="1"/>
    <col min="4361" max="4609" width="9.140625" style="6"/>
    <col min="4610" max="4610" width="10.42578125" style="6" customWidth="1"/>
    <col min="4611" max="4611" width="12.85546875" style="6" customWidth="1"/>
    <col min="4612" max="4612" width="12.28515625" style="6" customWidth="1"/>
    <col min="4613" max="4613" width="38.5703125" style="6" customWidth="1"/>
    <col min="4614" max="4614" width="33.42578125" style="6" customWidth="1"/>
    <col min="4615" max="4615" width="11.7109375" style="6" customWidth="1"/>
    <col min="4616" max="4616" width="11" style="6" customWidth="1"/>
    <col min="4617" max="4865" width="9.140625" style="6"/>
    <col min="4866" max="4866" width="10.42578125" style="6" customWidth="1"/>
    <col min="4867" max="4867" width="12.85546875" style="6" customWidth="1"/>
    <col min="4868" max="4868" width="12.28515625" style="6" customWidth="1"/>
    <col min="4869" max="4869" width="38.5703125" style="6" customWidth="1"/>
    <col min="4870" max="4870" width="33.42578125" style="6" customWidth="1"/>
    <col min="4871" max="4871" width="11.7109375" style="6" customWidth="1"/>
    <col min="4872" max="4872" width="11" style="6" customWidth="1"/>
    <col min="4873" max="5121" width="9.140625" style="6"/>
    <col min="5122" max="5122" width="10.42578125" style="6" customWidth="1"/>
    <col min="5123" max="5123" width="12.85546875" style="6" customWidth="1"/>
    <col min="5124" max="5124" width="12.28515625" style="6" customWidth="1"/>
    <col min="5125" max="5125" width="38.5703125" style="6" customWidth="1"/>
    <col min="5126" max="5126" width="33.42578125" style="6" customWidth="1"/>
    <col min="5127" max="5127" width="11.7109375" style="6" customWidth="1"/>
    <col min="5128" max="5128" width="11" style="6" customWidth="1"/>
    <col min="5129" max="5377" width="9.140625" style="6"/>
    <col min="5378" max="5378" width="10.42578125" style="6" customWidth="1"/>
    <col min="5379" max="5379" width="12.85546875" style="6" customWidth="1"/>
    <col min="5380" max="5380" width="12.28515625" style="6" customWidth="1"/>
    <col min="5381" max="5381" width="38.5703125" style="6" customWidth="1"/>
    <col min="5382" max="5382" width="33.42578125" style="6" customWidth="1"/>
    <col min="5383" max="5383" width="11.7109375" style="6" customWidth="1"/>
    <col min="5384" max="5384" width="11" style="6" customWidth="1"/>
    <col min="5385" max="5633" width="9.140625" style="6"/>
    <col min="5634" max="5634" width="10.42578125" style="6" customWidth="1"/>
    <col min="5635" max="5635" width="12.85546875" style="6" customWidth="1"/>
    <col min="5636" max="5636" width="12.28515625" style="6" customWidth="1"/>
    <col min="5637" max="5637" width="38.5703125" style="6" customWidth="1"/>
    <col min="5638" max="5638" width="33.42578125" style="6" customWidth="1"/>
    <col min="5639" max="5639" width="11.7109375" style="6" customWidth="1"/>
    <col min="5640" max="5640" width="11" style="6" customWidth="1"/>
    <col min="5641" max="5889" width="9.140625" style="6"/>
    <col min="5890" max="5890" width="10.42578125" style="6" customWidth="1"/>
    <col min="5891" max="5891" width="12.85546875" style="6" customWidth="1"/>
    <col min="5892" max="5892" width="12.28515625" style="6" customWidth="1"/>
    <col min="5893" max="5893" width="38.5703125" style="6" customWidth="1"/>
    <col min="5894" max="5894" width="33.42578125" style="6" customWidth="1"/>
    <col min="5895" max="5895" width="11.7109375" style="6" customWidth="1"/>
    <col min="5896" max="5896" width="11" style="6" customWidth="1"/>
    <col min="5897" max="6145" width="9.140625" style="6"/>
    <col min="6146" max="6146" width="10.42578125" style="6" customWidth="1"/>
    <col min="6147" max="6147" width="12.85546875" style="6" customWidth="1"/>
    <col min="6148" max="6148" width="12.28515625" style="6" customWidth="1"/>
    <col min="6149" max="6149" width="38.5703125" style="6" customWidth="1"/>
    <col min="6150" max="6150" width="33.42578125" style="6" customWidth="1"/>
    <col min="6151" max="6151" width="11.7109375" style="6" customWidth="1"/>
    <col min="6152" max="6152" width="11" style="6" customWidth="1"/>
    <col min="6153" max="6401" width="9.140625" style="6"/>
    <col min="6402" max="6402" width="10.42578125" style="6" customWidth="1"/>
    <col min="6403" max="6403" width="12.85546875" style="6" customWidth="1"/>
    <col min="6404" max="6404" width="12.28515625" style="6" customWidth="1"/>
    <col min="6405" max="6405" width="38.5703125" style="6" customWidth="1"/>
    <col min="6406" max="6406" width="33.42578125" style="6" customWidth="1"/>
    <col min="6407" max="6407" width="11.7109375" style="6" customWidth="1"/>
    <col min="6408" max="6408" width="11" style="6" customWidth="1"/>
    <col min="6409" max="6657" width="9.140625" style="6"/>
    <col min="6658" max="6658" width="10.42578125" style="6" customWidth="1"/>
    <col min="6659" max="6659" width="12.85546875" style="6" customWidth="1"/>
    <col min="6660" max="6660" width="12.28515625" style="6" customWidth="1"/>
    <col min="6661" max="6661" width="38.5703125" style="6" customWidth="1"/>
    <col min="6662" max="6662" width="33.42578125" style="6" customWidth="1"/>
    <col min="6663" max="6663" width="11.7109375" style="6" customWidth="1"/>
    <col min="6664" max="6664" width="11" style="6" customWidth="1"/>
    <col min="6665" max="6913" width="9.140625" style="6"/>
    <col min="6914" max="6914" width="10.42578125" style="6" customWidth="1"/>
    <col min="6915" max="6915" width="12.85546875" style="6" customWidth="1"/>
    <col min="6916" max="6916" width="12.28515625" style="6" customWidth="1"/>
    <col min="6917" max="6917" width="38.5703125" style="6" customWidth="1"/>
    <col min="6918" max="6918" width="33.42578125" style="6" customWidth="1"/>
    <col min="6919" max="6919" width="11.7109375" style="6" customWidth="1"/>
    <col min="6920" max="6920" width="11" style="6" customWidth="1"/>
    <col min="6921" max="7169" width="9.140625" style="6"/>
    <col min="7170" max="7170" width="10.42578125" style="6" customWidth="1"/>
    <col min="7171" max="7171" width="12.85546875" style="6" customWidth="1"/>
    <col min="7172" max="7172" width="12.28515625" style="6" customWidth="1"/>
    <col min="7173" max="7173" width="38.5703125" style="6" customWidth="1"/>
    <col min="7174" max="7174" width="33.42578125" style="6" customWidth="1"/>
    <col min="7175" max="7175" width="11.7109375" style="6" customWidth="1"/>
    <col min="7176" max="7176" width="11" style="6" customWidth="1"/>
    <col min="7177" max="7425" width="9.140625" style="6"/>
    <col min="7426" max="7426" width="10.42578125" style="6" customWidth="1"/>
    <col min="7427" max="7427" width="12.85546875" style="6" customWidth="1"/>
    <col min="7428" max="7428" width="12.28515625" style="6" customWidth="1"/>
    <col min="7429" max="7429" width="38.5703125" style="6" customWidth="1"/>
    <col min="7430" max="7430" width="33.42578125" style="6" customWidth="1"/>
    <col min="7431" max="7431" width="11.7109375" style="6" customWidth="1"/>
    <col min="7432" max="7432" width="11" style="6" customWidth="1"/>
    <col min="7433" max="7681" width="9.140625" style="6"/>
    <col min="7682" max="7682" width="10.42578125" style="6" customWidth="1"/>
    <col min="7683" max="7683" width="12.85546875" style="6" customWidth="1"/>
    <col min="7684" max="7684" width="12.28515625" style="6" customWidth="1"/>
    <col min="7685" max="7685" width="38.5703125" style="6" customWidth="1"/>
    <col min="7686" max="7686" width="33.42578125" style="6" customWidth="1"/>
    <col min="7687" max="7687" width="11.7109375" style="6" customWidth="1"/>
    <col min="7688" max="7688" width="11" style="6" customWidth="1"/>
    <col min="7689" max="7937" width="9.140625" style="6"/>
    <col min="7938" max="7938" width="10.42578125" style="6" customWidth="1"/>
    <col min="7939" max="7939" width="12.85546875" style="6" customWidth="1"/>
    <col min="7940" max="7940" width="12.28515625" style="6" customWidth="1"/>
    <col min="7941" max="7941" width="38.5703125" style="6" customWidth="1"/>
    <col min="7942" max="7942" width="33.42578125" style="6" customWidth="1"/>
    <col min="7943" max="7943" width="11.7109375" style="6" customWidth="1"/>
    <col min="7944" max="7944" width="11" style="6" customWidth="1"/>
    <col min="7945" max="8193" width="9.140625" style="6"/>
    <col min="8194" max="8194" width="10.42578125" style="6" customWidth="1"/>
    <col min="8195" max="8195" width="12.85546875" style="6" customWidth="1"/>
    <col min="8196" max="8196" width="12.28515625" style="6" customWidth="1"/>
    <col min="8197" max="8197" width="38.5703125" style="6" customWidth="1"/>
    <col min="8198" max="8198" width="33.42578125" style="6" customWidth="1"/>
    <col min="8199" max="8199" width="11.7109375" style="6" customWidth="1"/>
    <col min="8200" max="8200" width="11" style="6" customWidth="1"/>
    <col min="8201" max="8449" width="9.140625" style="6"/>
    <col min="8450" max="8450" width="10.42578125" style="6" customWidth="1"/>
    <col min="8451" max="8451" width="12.85546875" style="6" customWidth="1"/>
    <col min="8452" max="8452" width="12.28515625" style="6" customWidth="1"/>
    <col min="8453" max="8453" width="38.5703125" style="6" customWidth="1"/>
    <col min="8454" max="8454" width="33.42578125" style="6" customWidth="1"/>
    <col min="8455" max="8455" width="11.7109375" style="6" customWidth="1"/>
    <col min="8456" max="8456" width="11" style="6" customWidth="1"/>
    <col min="8457" max="8705" width="9.140625" style="6"/>
    <col min="8706" max="8706" width="10.42578125" style="6" customWidth="1"/>
    <col min="8707" max="8707" width="12.85546875" style="6" customWidth="1"/>
    <col min="8708" max="8708" width="12.28515625" style="6" customWidth="1"/>
    <col min="8709" max="8709" width="38.5703125" style="6" customWidth="1"/>
    <col min="8710" max="8710" width="33.42578125" style="6" customWidth="1"/>
    <col min="8711" max="8711" width="11.7109375" style="6" customWidth="1"/>
    <col min="8712" max="8712" width="11" style="6" customWidth="1"/>
    <col min="8713" max="8961" width="9.140625" style="6"/>
    <col min="8962" max="8962" width="10.42578125" style="6" customWidth="1"/>
    <col min="8963" max="8963" width="12.85546875" style="6" customWidth="1"/>
    <col min="8964" max="8964" width="12.28515625" style="6" customWidth="1"/>
    <col min="8965" max="8965" width="38.5703125" style="6" customWidth="1"/>
    <col min="8966" max="8966" width="33.42578125" style="6" customWidth="1"/>
    <col min="8967" max="8967" width="11.7109375" style="6" customWidth="1"/>
    <col min="8968" max="8968" width="11" style="6" customWidth="1"/>
    <col min="8969" max="9217" width="9.140625" style="6"/>
    <col min="9218" max="9218" width="10.42578125" style="6" customWidth="1"/>
    <col min="9219" max="9219" width="12.85546875" style="6" customWidth="1"/>
    <col min="9220" max="9220" width="12.28515625" style="6" customWidth="1"/>
    <col min="9221" max="9221" width="38.5703125" style="6" customWidth="1"/>
    <col min="9222" max="9222" width="33.42578125" style="6" customWidth="1"/>
    <col min="9223" max="9223" width="11.7109375" style="6" customWidth="1"/>
    <col min="9224" max="9224" width="11" style="6" customWidth="1"/>
    <col min="9225" max="9473" width="9.140625" style="6"/>
    <col min="9474" max="9474" width="10.42578125" style="6" customWidth="1"/>
    <col min="9475" max="9475" width="12.85546875" style="6" customWidth="1"/>
    <col min="9476" max="9476" width="12.28515625" style="6" customWidth="1"/>
    <col min="9477" max="9477" width="38.5703125" style="6" customWidth="1"/>
    <col min="9478" max="9478" width="33.42578125" style="6" customWidth="1"/>
    <col min="9479" max="9479" width="11.7109375" style="6" customWidth="1"/>
    <col min="9480" max="9480" width="11" style="6" customWidth="1"/>
    <col min="9481" max="9729" width="9.140625" style="6"/>
    <col min="9730" max="9730" width="10.42578125" style="6" customWidth="1"/>
    <col min="9731" max="9731" width="12.85546875" style="6" customWidth="1"/>
    <col min="9732" max="9732" width="12.28515625" style="6" customWidth="1"/>
    <col min="9733" max="9733" width="38.5703125" style="6" customWidth="1"/>
    <col min="9734" max="9734" width="33.42578125" style="6" customWidth="1"/>
    <col min="9735" max="9735" width="11.7109375" style="6" customWidth="1"/>
    <col min="9736" max="9736" width="11" style="6" customWidth="1"/>
    <col min="9737" max="9985" width="9.140625" style="6"/>
    <col min="9986" max="9986" width="10.42578125" style="6" customWidth="1"/>
    <col min="9987" max="9987" width="12.85546875" style="6" customWidth="1"/>
    <col min="9988" max="9988" width="12.28515625" style="6" customWidth="1"/>
    <col min="9989" max="9989" width="38.5703125" style="6" customWidth="1"/>
    <col min="9990" max="9990" width="33.42578125" style="6" customWidth="1"/>
    <col min="9991" max="9991" width="11.7109375" style="6" customWidth="1"/>
    <col min="9992" max="9992" width="11" style="6" customWidth="1"/>
    <col min="9993" max="10241" width="9.140625" style="6"/>
    <col min="10242" max="10242" width="10.42578125" style="6" customWidth="1"/>
    <col min="10243" max="10243" width="12.85546875" style="6" customWidth="1"/>
    <col min="10244" max="10244" width="12.28515625" style="6" customWidth="1"/>
    <col min="10245" max="10245" width="38.5703125" style="6" customWidth="1"/>
    <col min="10246" max="10246" width="33.42578125" style="6" customWidth="1"/>
    <col min="10247" max="10247" width="11.7109375" style="6" customWidth="1"/>
    <col min="10248" max="10248" width="11" style="6" customWidth="1"/>
    <col min="10249" max="10497" width="9.140625" style="6"/>
    <col min="10498" max="10498" width="10.42578125" style="6" customWidth="1"/>
    <col min="10499" max="10499" width="12.85546875" style="6" customWidth="1"/>
    <col min="10500" max="10500" width="12.28515625" style="6" customWidth="1"/>
    <col min="10501" max="10501" width="38.5703125" style="6" customWidth="1"/>
    <col min="10502" max="10502" width="33.42578125" style="6" customWidth="1"/>
    <col min="10503" max="10503" width="11.7109375" style="6" customWidth="1"/>
    <col min="10504" max="10504" width="11" style="6" customWidth="1"/>
    <col min="10505" max="10753" width="9.140625" style="6"/>
    <col min="10754" max="10754" width="10.42578125" style="6" customWidth="1"/>
    <col min="10755" max="10755" width="12.85546875" style="6" customWidth="1"/>
    <col min="10756" max="10756" width="12.28515625" style="6" customWidth="1"/>
    <col min="10757" max="10757" width="38.5703125" style="6" customWidth="1"/>
    <col min="10758" max="10758" width="33.42578125" style="6" customWidth="1"/>
    <col min="10759" max="10759" width="11.7109375" style="6" customWidth="1"/>
    <col min="10760" max="10760" width="11" style="6" customWidth="1"/>
    <col min="10761" max="11009" width="9.140625" style="6"/>
    <col min="11010" max="11010" width="10.42578125" style="6" customWidth="1"/>
    <col min="11011" max="11011" width="12.85546875" style="6" customWidth="1"/>
    <col min="11012" max="11012" width="12.28515625" style="6" customWidth="1"/>
    <col min="11013" max="11013" width="38.5703125" style="6" customWidth="1"/>
    <col min="11014" max="11014" width="33.42578125" style="6" customWidth="1"/>
    <col min="11015" max="11015" width="11.7109375" style="6" customWidth="1"/>
    <col min="11016" max="11016" width="11" style="6" customWidth="1"/>
    <col min="11017" max="11265" width="9.140625" style="6"/>
    <col min="11266" max="11266" width="10.42578125" style="6" customWidth="1"/>
    <col min="11267" max="11267" width="12.85546875" style="6" customWidth="1"/>
    <col min="11268" max="11268" width="12.28515625" style="6" customWidth="1"/>
    <col min="11269" max="11269" width="38.5703125" style="6" customWidth="1"/>
    <col min="11270" max="11270" width="33.42578125" style="6" customWidth="1"/>
    <col min="11271" max="11271" width="11.7109375" style="6" customWidth="1"/>
    <col min="11272" max="11272" width="11" style="6" customWidth="1"/>
    <col min="11273" max="11521" width="9.140625" style="6"/>
    <col min="11522" max="11522" width="10.42578125" style="6" customWidth="1"/>
    <col min="11523" max="11523" width="12.85546875" style="6" customWidth="1"/>
    <col min="11524" max="11524" width="12.28515625" style="6" customWidth="1"/>
    <col min="11525" max="11525" width="38.5703125" style="6" customWidth="1"/>
    <col min="11526" max="11526" width="33.42578125" style="6" customWidth="1"/>
    <col min="11527" max="11527" width="11.7109375" style="6" customWidth="1"/>
    <col min="11528" max="11528" width="11" style="6" customWidth="1"/>
    <col min="11529" max="11777" width="9.140625" style="6"/>
    <col min="11778" max="11778" width="10.42578125" style="6" customWidth="1"/>
    <col min="11779" max="11779" width="12.85546875" style="6" customWidth="1"/>
    <col min="11780" max="11780" width="12.28515625" style="6" customWidth="1"/>
    <col min="11781" max="11781" width="38.5703125" style="6" customWidth="1"/>
    <col min="11782" max="11782" width="33.42578125" style="6" customWidth="1"/>
    <col min="11783" max="11783" width="11.7109375" style="6" customWidth="1"/>
    <col min="11784" max="11784" width="11" style="6" customWidth="1"/>
    <col min="11785" max="12033" width="9.140625" style="6"/>
    <col min="12034" max="12034" width="10.42578125" style="6" customWidth="1"/>
    <col min="12035" max="12035" width="12.85546875" style="6" customWidth="1"/>
    <col min="12036" max="12036" width="12.28515625" style="6" customWidth="1"/>
    <col min="12037" max="12037" width="38.5703125" style="6" customWidth="1"/>
    <col min="12038" max="12038" width="33.42578125" style="6" customWidth="1"/>
    <col min="12039" max="12039" width="11.7109375" style="6" customWidth="1"/>
    <col min="12040" max="12040" width="11" style="6" customWidth="1"/>
    <col min="12041" max="12289" width="9.140625" style="6"/>
    <col min="12290" max="12290" width="10.42578125" style="6" customWidth="1"/>
    <col min="12291" max="12291" width="12.85546875" style="6" customWidth="1"/>
    <col min="12292" max="12292" width="12.28515625" style="6" customWidth="1"/>
    <col min="12293" max="12293" width="38.5703125" style="6" customWidth="1"/>
    <col min="12294" max="12294" width="33.42578125" style="6" customWidth="1"/>
    <col min="12295" max="12295" width="11.7109375" style="6" customWidth="1"/>
    <col min="12296" max="12296" width="11" style="6" customWidth="1"/>
    <col min="12297" max="12545" width="9.140625" style="6"/>
    <col min="12546" max="12546" width="10.42578125" style="6" customWidth="1"/>
    <col min="12547" max="12547" width="12.85546875" style="6" customWidth="1"/>
    <col min="12548" max="12548" width="12.28515625" style="6" customWidth="1"/>
    <col min="12549" max="12549" width="38.5703125" style="6" customWidth="1"/>
    <col min="12550" max="12550" width="33.42578125" style="6" customWidth="1"/>
    <col min="12551" max="12551" width="11.7109375" style="6" customWidth="1"/>
    <col min="12552" max="12552" width="11" style="6" customWidth="1"/>
    <col min="12553" max="12801" width="9.140625" style="6"/>
    <col min="12802" max="12802" width="10.42578125" style="6" customWidth="1"/>
    <col min="12803" max="12803" width="12.85546875" style="6" customWidth="1"/>
    <col min="12804" max="12804" width="12.28515625" style="6" customWidth="1"/>
    <col min="12805" max="12805" width="38.5703125" style="6" customWidth="1"/>
    <col min="12806" max="12806" width="33.42578125" style="6" customWidth="1"/>
    <col min="12807" max="12807" width="11.7109375" style="6" customWidth="1"/>
    <col min="12808" max="12808" width="11" style="6" customWidth="1"/>
    <col min="12809" max="13057" width="9.140625" style="6"/>
    <col min="13058" max="13058" width="10.42578125" style="6" customWidth="1"/>
    <col min="13059" max="13059" width="12.85546875" style="6" customWidth="1"/>
    <col min="13060" max="13060" width="12.28515625" style="6" customWidth="1"/>
    <col min="13061" max="13061" width="38.5703125" style="6" customWidth="1"/>
    <col min="13062" max="13062" width="33.42578125" style="6" customWidth="1"/>
    <col min="13063" max="13063" width="11.7109375" style="6" customWidth="1"/>
    <col min="13064" max="13064" width="11" style="6" customWidth="1"/>
    <col min="13065" max="13313" width="9.140625" style="6"/>
    <col min="13314" max="13314" width="10.42578125" style="6" customWidth="1"/>
    <col min="13315" max="13315" width="12.85546875" style="6" customWidth="1"/>
    <col min="13316" max="13316" width="12.28515625" style="6" customWidth="1"/>
    <col min="13317" max="13317" width="38.5703125" style="6" customWidth="1"/>
    <col min="13318" max="13318" width="33.42578125" style="6" customWidth="1"/>
    <col min="13319" max="13319" width="11.7109375" style="6" customWidth="1"/>
    <col min="13320" max="13320" width="11" style="6" customWidth="1"/>
    <col min="13321" max="13569" width="9.140625" style="6"/>
    <col min="13570" max="13570" width="10.42578125" style="6" customWidth="1"/>
    <col min="13571" max="13571" width="12.85546875" style="6" customWidth="1"/>
    <col min="13572" max="13572" width="12.28515625" style="6" customWidth="1"/>
    <col min="13573" max="13573" width="38.5703125" style="6" customWidth="1"/>
    <col min="13574" max="13574" width="33.42578125" style="6" customWidth="1"/>
    <col min="13575" max="13575" width="11.7109375" style="6" customWidth="1"/>
    <col min="13576" max="13576" width="11" style="6" customWidth="1"/>
    <col min="13577" max="13825" width="9.140625" style="6"/>
    <col min="13826" max="13826" width="10.42578125" style="6" customWidth="1"/>
    <col min="13827" max="13827" width="12.85546875" style="6" customWidth="1"/>
    <col min="13828" max="13828" width="12.28515625" style="6" customWidth="1"/>
    <col min="13829" max="13829" width="38.5703125" style="6" customWidth="1"/>
    <col min="13830" max="13830" width="33.42578125" style="6" customWidth="1"/>
    <col min="13831" max="13831" width="11.7109375" style="6" customWidth="1"/>
    <col min="13832" max="13832" width="11" style="6" customWidth="1"/>
    <col min="13833" max="14081" width="9.140625" style="6"/>
    <col min="14082" max="14082" width="10.42578125" style="6" customWidth="1"/>
    <col min="14083" max="14083" width="12.85546875" style="6" customWidth="1"/>
    <col min="14084" max="14084" width="12.28515625" style="6" customWidth="1"/>
    <col min="14085" max="14085" width="38.5703125" style="6" customWidth="1"/>
    <col min="14086" max="14086" width="33.42578125" style="6" customWidth="1"/>
    <col min="14087" max="14087" width="11.7109375" style="6" customWidth="1"/>
    <col min="14088" max="14088" width="11" style="6" customWidth="1"/>
    <col min="14089" max="14337" width="9.140625" style="6"/>
    <col min="14338" max="14338" width="10.42578125" style="6" customWidth="1"/>
    <col min="14339" max="14339" width="12.85546875" style="6" customWidth="1"/>
    <col min="14340" max="14340" width="12.28515625" style="6" customWidth="1"/>
    <col min="14341" max="14341" width="38.5703125" style="6" customWidth="1"/>
    <col min="14342" max="14342" width="33.42578125" style="6" customWidth="1"/>
    <col min="14343" max="14343" width="11.7109375" style="6" customWidth="1"/>
    <col min="14344" max="14344" width="11" style="6" customWidth="1"/>
    <col min="14345" max="14593" width="9.140625" style="6"/>
    <col min="14594" max="14594" width="10.42578125" style="6" customWidth="1"/>
    <col min="14595" max="14595" width="12.85546875" style="6" customWidth="1"/>
    <col min="14596" max="14596" width="12.28515625" style="6" customWidth="1"/>
    <col min="14597" max="14597" width="38.5703125" style="6" customWidth="1"/>
    <col min="14598" max="14598" width="33.42578125" style="6" customWidth="1"/>
    <col min="14599" max="14599" width="11.7109375" style="6" customWidth="1"/>
    <col min="14600" max="14600" width="11" style="6" customWidth="1"/>
    <col min="14601" max="14849" width="9.140625" style="6"/>
    <col min="14850" max="14850" width="10.42578125" style="6" customWidth="1"/>
    <col min="14851" max="14851" width="12.85546875" style="6" customWidth="1"/>
    <col min="14852" max="14852" width="12.28515625" style="6" customWidth="1"/>
    <col min="14853" max="14853" width="38.5703125" style="6" customWidth="1"/>
    <col min="14854" max="14854" width="33.42578125" style="6" customWidth="1"/>
    <col min="14855" max="14855" width="11.7109375" style="6" customWidth="1"/>
    <col min="14856" max="14856" width="11" style="6" customWidth="1"/>
    <col min="14857" max="15105" width="9.140625" style="6"/>
    <col min="15106" max="15106" width="10.42578125" style="6" customWidth="1"/>
    <col min="15107" max="15107" width="12.85546875" style="6" customWidth="1"/>
    <col min="15108" max="15108" width="12.28515625" style="6" customWidth="1"/>
    <col min="15109" max="15109" width="38.5703125" style="6" customWidth="1"/>
    <col min="15110" max="15110" width="33.42578125" style="6" customWidth="1"/>
    <col min="15111" max="15111" width="11.7109375" style="6" customWidth="1"/>
    <col min="15112" max="15112" width="11" style="6" customWidth="1"/>
    <col min="15113" max="15361" width="9.140625" style="6"/>
    <col min="15362" max="15362" width="10.42578125" style="6" customWidth="1"/>
    <col min="15363" max="15363" width="12.85546875" style="6" customWidth="1"/>
    <col min="15364" max="15364" width="12.28515625" style="6" customWidth="1"/>
    <col min="15365" max="15365" width="38.5703125" style="6" customWidth="1"/>
    <col min="15366" max="15366" width="33.42578125" style="6" customWidth="1"/>
    <col min="15367" max="15367" width="11.7109375" style="6" customWidth="1"/>
    <col min="15368" max="15368" width="11" style="6" customWidth="1"/>
    <col min="15369" max="15617" width="9.140625" style="6"/>
    <col min="15618" max="15618" width="10.42578125" style="6" customWidth="1"/>
    <col min="15619" max="15619" width="12.85546875" style="6" customWidth="1"/>
    <col min="15620" max="15620" width="12.28515625" style="6" customWidth="1"/>
    <col min="15621" max="15621" width="38.5703125" style="6" customWidth="1"/>
    <col min="15622" max="15622" width="33.42578125" style="6" customWidth="1"/>
    <col min="15623" max="15623" width="11.7109375" style="6" customWidth="1"/>
    <col min="15624" max="15624" width="11" style="6" customWidth="1"/>
    <col min="15625" max="15873" width="9.140625" style="6"/>
    <col min="15874" max="15874" width="10.42578125" style="6" customWidth="1"/>
    <col min="15875" max="15875" width="12.85546875" style="6" customWidth="1"/>
    <col min="15876" max="15876" width="12.28515625" style="6" customWidth="1"/>
    <col min="15877" max="15877" width="38.5703125" style="6" customWidth="1"/>
    <col min="15878" max="15878" width="33.42578125" style="6" customWidth="1"/>
    <col min="15879" max="15879" width="11.7109375" style="6" customWidth="1"/>
    <col min="15880" max="15880" width="11" style="6" customWidth="1"/>
    <col min="15881" max="16129" width="9.140625" style="6"/>
    <col min="16130" max="16130" width="10.42578125" style="6" customWidth="1"/>
    <col min="16131" max="16131" width="12.85546875" style="6" customWidth="1"/>
    <col min="16132" max="16132" width="12.28515625" style="6" customWidth="1"/>
    <col min="16133" max="16133" width="38.5703125" style="6" customWidth="1"/>
    <col min="16134" max="16134" width="33.42578125" style="6" customWidth="1"/>
    <col min="16135" max="16135" width="11.7109375" style="6" customWidth="1"/>
    <col min="16136" max="16136" width="11" style="6" customWidth="1"/>
    <col min="16137" max="16384" width="9.140625" style="6"/>
  </cols>
  <sheetData>
    <row r="1" spans="1:10" ht="18.75" x14ac:dyDescent="0.3">
      <c r="A1" s="74"/>
      <c r="B1" s="513" t="s">
        <v>254</v>
      </c>
      <c r="C1" s="514"/>
      <c r="D1" s="514"/>
      <c r="E1" s="514"/>
      <c r="F1" s="514"/>
      <c r="G1" s="514"/>
      <c r="H1" s="514"/>
      <c r="I1" s="74"/>
    </row>
    <row r="2" spans="1:10" s="7" customFormat="1" ht="14.25" customHeight="1" x14ac:dyDescent="0.25">
      <c r="A2" s="75"/>
      <c r="B2" s="96" t="s">
        <v>272</v>
      </c>
      <c r="C2" s="97"/>
      <c r="D2" s="97"/>
      <c r="E2" s="97"/>
      <c r="F2" s="84"/>
      <c r="G2" s="84"/>
      <c r="H2" s="85"/>
      <c r="I2" s="75"/>
    </row>
    <row r="3" spans="1:10" s="7" customFormat="1" ht="25.5" customHeight="1" x14ac:dyDescent="0.25">
      <c r="A3" s="75"/>
      <c r="B3" s="515" t="s">
        <v>265</v>
      </c>
      <c r="C3" s="327"/>
      <c r="D3" s="327"/>
      <c r="E3" s="327"/>
      <c r="F3" s="327"/>
      <c r="G3" s="327"/>
      <c r="H3" s="498"/>
      <c r="I3" s="75"/>
    </row>
    <row r="4" spans="1:10" s="8" customFormat="1" ht="16.5" customHeight="1" x14ac:dyDescent="0.2">
      <c r="A4" s="76"/>
      <c r="B4" s="86" t="s">
        <v>240</v>
      </c>
      <c r="C4" s="87"/>
      <c r="D4" s="87"/>
      <c r="E4" s="87"/>
      <c r="F4" s="87"/>
      <c r="G4" s="87"/>
      <c r="H4" s="88"/>
      <c r="I4" s="76"/>
    </row>
    <row r="5" spans="1:10" s="10" customFormat="1" ht="15.75" customHeight="1" x14ac:dyDescent="0.2">
      <c r="A5" s="77"/>
      <c r="B5" s="46" t="s">
        <v>266</v>
      </c>
      <c r="C5" s="9"/>
      <c r="D5" s="9"/>
      <c r="E5" s="9"/>
      <c r="F5" s="9"/>
      <c r="G5" s="9"/>
      <c r="H5" s="9"/>
      <c r="I5" s="77"/>
    </row>
    <row r="6" spans="1:10" s="11" customFormat="1" ht="36.75" thickBot="1" x14ac:dyDescent="0.25">
      <c r="A6" s="78"/>
      <c r="B6" s="52" t="s">
        <v>267</v>
      </c>
      <c r="C6" s="53" t="s">
        <v>275</v>
      </c>
      <c r="D6" s="54" t="s">
        <v>279</v>
      </c>
      <c r="E6" s="53" t="s">
        <v>276</v>
      </c>
      <c r="F6" s="55" t="s">
        <v>239</v>
      </c>
      <c r="G6" s="54" t="s">
        <v>263</v>
      </c>
      <c r="H6" s="56" t="s">
        <v>256</v>
      </c>
      <c r="I6" s="78"/>
    </row>
    <row r="7" spans="1:10" ht="14.25" thickBot="1" x14ac:dyDescent="0.3">
      <c r="A7" s="74"/>
      <c r="B7" s="57"/>
      <c r="C7" s="58"/>
      <c r="D7" s="58"/>
      <c r="E7" s="59"/>
      <c r="F7" s="60"/>
      <c r="G7" s="47">
        <f>SUM(G8:G12)</f>
        <v>124185</v>
      </c>
      <c r="H7" s="63"/>
      <c r="I7" s="80"/>
    </row>
    <row r="8" spans="1:10" x14ac:dyDescent="0.2">
      <c r="A8" s="74"/>
      <c r="B8" s="61" t="s">
        <v>257</v>
      </c>
      <c r="C8" s="61" t="s">
        <v>273</v>
      </c>
      <c r="D8" s="61" t="s">
        <v>308</v>
      </c>
      <c r="E8" s="61" t="s">
        <v>258</v>
      </c>
      <c r="F8" s="61" t="s">
        <v>284</v>
      </c>
      <c r="G8" s="48">
        <v>7500</v>
      </c>
      <c r="H8" s="51">
        <v>4000</v>
      </c>
      <c r="I8" s="81"/>
    </row>
    <row r="9" spans="1:10" x14ac:dyDescent="0.2">
      <c r="A9" s="74"/>
      <c r="B9" s="61" t="s">
        <v>307</v>
      </c>
      <c r="C9" s="61" t="s">
        <v>261</v>
      </c>
      <c r="D9" s="61"/>
      <c r="E9" s="61"/>
      <c r="F9" s="61" t="s">
        <v>285</v>
      </c>
      <c r="G9" s="49"/>
      <c r="H9" s="51"/>
      <c r="I9" s="81"/>
    </row>
    <row r="10" spans="1:10" x14ac:dyDescent="0.2">
      <c r="A10" s="74"/>
      <c r="B10" s="61" t="s">
        <v>309</v>
      </c>
      <c r="C10" s="62" t="s">
        <v>253</v>
      </c>
      <c r="D10" s="61"/>
      <c r="E10" s="61" t="s">
        <v>268</v>
      </c>
      <c r="F10" s="61" t="s">
        <v>269</v>
      </c>
      <c r="G10" s="50">
        <v>71685</v>
      </c>
      <c r="H10" s="50">
        <v>60000</v>
      </c>
      <c r="I10" s="81"/>
    </row>
    <row r="11" spans="1:10" s="12" customFormat="1" ht="13.5" x14ac:dyDescent="0.25">
      <c r="A11" s="79"/>
      <c r="B11" s="64" t="s">
        <v>281</v>
      </c>
      <c r="C11" s="65"/>
      <c r="D11" s="64"/>
      <c r="E11" s="66"/>
      <c r="F11" s="66"/>
      <c r="G11" s="67"/>
      <c r="H11" s="68"/>
      <c r="I11" s="82"/>
    </row>
    <row r="12" spans="1:10" ht="13.5" thickBot="1" x14ac:dyDescent="0.25">
      <c r="A12" s="74"/>
      <c r="B12" s="61" t="s">
        <v>283</v>
      </c>
      <c r="C12" s="61" t="s">
        <v>274</v>
      </c>
      <c r="D12" s="58"/>
      <c r="E12" s="61" t="s">
        <v>264</v>
      </c>
      <c r="F12" s="61" t="s">
        <v>262</v>
      </c>
      <c r="G12" s="50">
        <v>45000</v>
      </c>
      <c r="H12" s="49">
        <v>20000</v>
      </c>
      <c r="I12" s="80"/>
    </row>
    <row r="13" spans="1:10" ht="14.25" thickBot="1" x14ac:dyDescent="0.3">
      <c r="A13" s="74"/>
      <c r="B13" s="69"/>
      <c r="C13" s="70"/>
      <c r="D13" s="70"/>
      <c r="E13" s="71" t="s">
        <v>259</v>
      </c>
      <c r="F13" s="70"/>
      <c r="G13" s="72"/>
      <c r="H13" s="73">
        <f>SUM(H7:H12)</f>
        <v>84000</v>
      </c>
      <c r="I13" s="83"/>
    </row>
    <row r="14" spans="1:10" ht="5.25" customHeight="1" x14ac:dyDescent="0.25">
      <c r="A14" s="74"/>
      <c r="B14" s="133"/>
      <c r="C14" s="133"/>
      <c r="D14" s="133"/>
      <c r="E14" s="134"/>
      <c r="F14" s="133"/>
      <c r="G14" s="135"/>
      <c r="H14" s="136"/>
      <c r="I14" s="83"/>
    </row>
    <row r="15" spans="1:10" s="11" customFormat="1" ht="18.75" x14ac:dyDescent="0.3">
      <c r="A15" s="78"/>
      <c r="B15" s="513" t="s">
        <v>310</v>
      </c>
      <c r="C15" s="514"/>
      <c r="D15" s="514"/>
      <c r="E15" s="514"/>
      <c r="F15" s="514"/>
      <c r="G15" s="514"/>
      <c r="H15" s="514"/>
      <c r="I15" s="74"/>
      <c r="J15" s="124"/>
    </row>
    <row r="16" spans="1:10" ht="5.25" customHeight="1" x14ac:dyDescent="0.2">
      <c r="A16" s="74"/>
      <c r="B16" s="13"/>
      <c r="C16" s="13"/>
      <c r="D16" s="13"/>
      <c r="E16" s="13"/>
      <c r="F16" s="13"/>
      <c r="G16" s="14"/>
      <c r="H16" s="15"/>
      <c r="I16" s="83"/>
    </row>
    <row r="17" spans="1:10" s="11" customFormat="1" ht="36" x14ac:dyDescent="0.2">
      <c r="A17" s="78"/>
      <c r="B17" s="129" t="s">
        <v>255</v>
      </c>
      <c r="C17" s="130" t="s">
        <v>278</v>
      </c>
      <c r="D17" s="130" t="s">
        <v>279</v>
      </c>
      <c r="E17" s="130" t="s">
        <v>277</v>
      </c>
      <c r="F17" s="131" t="s">
        <v>239</v>
      </c>
      <c r="G17" s="130" t="s">
        <v>263</v>
      </c>
      <c r="H17" s="132" t="s">
        <v>256</v>
      </c>
      <c r="I17" s="78"/>
    </row>
    <row r="18" spans="1:10" s="11" customFormat="1" ht="6.75" customHeight="1" x14ac:dyDescent="0.2">
      <c r="A18" s="78"/>
      <c r="B18" s="125"/>
      <c r="C18" s="126"/>
      <c r="D18" s="126"/>
      <c r="E18" s="126"/>
      <c r="F18" s="127"/>
      <c r="G18" s="126"/>
      <c r="H18" s="128"/>
      <c r="I18" s="78"/>
    </row>
    <row r="19" spans="1:10" ht="9.75" customHeight="1" x14ac:dyDescent="0.2">
      <c r="A19" s="74"/>
      <c r="B19" s="111"/>
      <c r="C19" s="112"/>
      <c r="D19" s="112"/>
      <c r="E19" s="112"/>
      <c r="F19" s="112"/>
      <c r="G19" s="113"/>
      <c r="H19" s="114"/>
      <c r="I19" s="83"/>
    </row>
    <row r="20" spans="1:10" ht="15" x14ac:dyDescent="0.25">
      <c r="A20" s="74"/>
      <c r="B20" s="510" t="s">
        <v>233</v>
      </c>
      <c r="C20" s="511"/>
      <c r="D20" s="511"/>
      <c r="E20" s="511"/>
      <c r="F20" s="511"/>
      <c r="G20" s="511"/>
      <c r="H20" s="512"/>
      <c r="I20" s="80"/>
    </row>
    <row r="21" spans="1:10" x14ac:dyDescent="0.2">
      <c r="A21" s="74"/>
      <c r="B21" s="32"/>
      <c r="C21" s="32"/>
      <c r="D21" s="93"/>
      <c r="E21" s="32"/>
      <c r="F21" s="105"/>
      <c r="G21" s="108"/>
      <c r="H21" s="29"/>
      <c r="I21" s="81"/>
    </row>
    <row r="22" spans="1:10" x14ac:dyDescent="0.2">
      <c r="A22" s="74"/>
      <c r="B22" s="33"/>
      <c r="C22" s="33"/>
      <c r="D22" s="94"/>
      <c r="E22" s="33"/>
      <c r="F22" s="33"/>
      <c r="G22" s="109"/>
      <c r="H22" s="30"/>
      <c r="I22" s="81"/>
    </row>
    <row r="23" spans="1:10" x14ac:dyDescent="0.2">
      <c r="A23" s="74"/>
      <c r="B23" s="155"/>
      <c r="C23" s="155"/>
      <c r="D23" s="156"/>
      <c r="E23" s="155"/>
      <c r="F23" s="106"/>
      <c r="G23" s="109"/>
      <c r="H23" s="30"/>
      <c r="I23" s="81"/>
    </row>
    <row r="24" spans="1:10" s="12" customFormat="1" ht="14.25" customHeight="1" thickBot="1" x14ac:dyDescent="0.3">
      <c r="A24" s="79"/>
      <c r="B24" s="90"/>
      <c r="C24" s="90"/>
      <c r="D24" s="92"/>
      <c r="E24" s="91"/>
      <c r="F24" s="107"/>
      <c r="G24" s="101"/>
      <c r="H24" s="31"/>
      <c r="I24" s="81"/>
    </row>
    <row r="25" spans="1:10" ht="15" x14ac:dyDescent="0.25">
      <c r="A25" s="74"/>
      <c r="B25" s="516"/>
      <c r="C25" s="517"/>
      <c r="D25" s="517"/>
      <c r="E25" s="16" t="s">
        <v>259</v>
      </c>
      <c r="F25" s="98"/>
      <c r="G25" s="99">
        <f>SUM(G21:G24)</f>
        <v>0</v>
      </c>
      <c r="H25" s="37">
        <f>SUM(H21:H24)</f>
        <v>0</v>
      </c>
      <c r="I25" s="74"/>
    </row>
    <row r="26" spans="1:10" ht="9" customHeight="1" x14ac:dyDescent="0.2">
      <c r="A26" s="74"/>
      <c r="B26" s="115"/>
      <c r="C26" s="116"/>
      <c r="D26" s="116"/>
      <c r="E26" s="116"/>
      <c r="F26" s="116"/>
      <c r="G26" s="117"/>
      <c r="H26" s="118"/>
      <c r="I26" s="74"/>
    </row>
    <row r="27" spans="1:10" ht="15" x14ac:dyDescent="0.25">
      <c r="A27" s="74"/>
      <c r="B27" s="510" t="s">
        <v>234</v>
      </c>
      <c r="C27" s="511"/>
      <c r="D27" s="511"/>
      <c r="E27" s="511"/>
      <c r="F27" s="511"/>
      <c r="G27" s="511"/>
      <c r="H27" s="512"/>
      <c r="I27" s="74"/>
    </row>
    <row r="28" spans="1:10" x14ac:dyDescent="0.2">
      <c r="A28" s="74"/>
      <c r="B28" s="32"/>
      <c r="C28" s="32"/>
      <c r="D28" s="93"/>
      <c r="E28" s="32"/>
      <c r="F28" s="32"/>
      <c r="G28" s="104"/>
      <c r="H28" s="35"/>
      <c r="I28" s="74"/>
      <c r="J28" s="17"/>
    </row>
    <row r="29" spans="1:10" x14ac:dyDescent="0.2">
      <c r="A29" s="74"/>
      <c r="B29" s="33"/>
      <c r="C29" s="33"/>
      <c r="D29" s="94"/>
      <c r="E29" s="33"/>
      <c r="F29" s="33"/>
      <c r="G29" s="100"/>
      <c r="H29" s="35"/>
      <c r="I29" s="74"/>
      <c r="J29" s="17"/>
    </row>
    <row r="30" spans="1:10" ht="13.5" thickBot="1" x14ac:dyDescent="0.25">
      <c r="A30" s="74"/>
      <c r="B30" s="34"/>
      <c r="C30" s="34"/>
      <c r="D30" s="95"/>
      <c r="E30" s="34"/>
      <c r="F30" s="34"/>
      <c r="G30" s="101"/>
      <c r="H30" s="36"/>
      <c r="I30" s="74"/>
      <c r="J30" s="17"/>
    </row>
    <row r="31" spans="1:10" ht="15" x14ac:dyDescent="0.25">
      <c r="A31" s="74"/>
      <c r="B31" s="516"/>
      <c r="C31" s="517"/>
      <c r="D31" s="517"/>
      <c r="E31" s="16" t="s">
        <v>259</v>
      </c>
      <c r="F31" s="98"/>
      <c r="G31" s="99">
        <f>SUM(G28:G30)</f>
        <v>0</v>
      </c>
      <c r="H31" s="38">
        <f>SUM(H28:H30)</f>
        <v>0</v>
      </c>
      <c r="I31" s="74"/>
    </row>
    <row r="32" spans="1:10" ht="9" customHeight="1" x14ac:dyDescent="0.2">
      <c r="A32" s="74"/>
      <c r="B32" s="115"/>
      <c r="C32" s="116"/>
      <c r="D32" s="116"/>
      <c r="E32" s="116"/>
      <c r="F32" s="116"/>
      <c r="G32" s="117"/>
      <c r="H32" s="118"/>
      <c r="I32" s="74"/>
    </row>
    <row r="33" spans="1:10" ht="15" x14ac:dyDescent="0.25">
      <c r="A33" s="74"/>
      <c r="B33" s="510" t="s">
        <v>247</v>
      </c>
      <c r="C33" s="511"/>
      <c r="D33" s="511"/>
      <c r="E33" s="511"/>
      <c r="F33" s="511"/>
      <c r="G33" s="511"/>
      <c r="H33" s="511"/>
      <c r="I33" s="74"/>
    </row>
    <row r="34" spans="1:10" x14ac:dyDescent="0.2">
      <c r="A34" s="74"/>
      <c r="B34" s="32"/>
      <c r="C34" s="32"/>
      <c r="D34" s="93"/>
      <c r="E34" s="32"/>
      <c r="F34" s="32"/>
      <c r="G34" s="102"/>
      <c r="H34" s="35"/>
      <c r="I34" s="74"/>
      <c r="J34" s="17"/>
    </row>
    <row r="35" spans="1:10" ht="13.5" thickBot="1" x14ac:dyDescent="0.25">
      <c r="A35" s="74"/>
      <c r="B35" s="34"/>
      <c r="C35" s="34"/>
      <c r="D35" s="95"/>
      <c r="E35" s="34"/>
      <c r="F35" s="34"/>
      <c r="G35" s="103"/>
      <c r="H35" s="36"/>
      <c r="I35" s="74"/>
      <c r="J35" s="17"/>
    </row>
    <row r="36" spans="1:10" ht="15" x14ac:dyDescent="0.25">
      <c r="A36" s="74"/>
      <c r="B36" s="516"/>
      <c r="C36" s="517"/>
      <c r="D36" s="517"/>
      <c r="E36" s="16" t="s">
        <v>259</v>
      </c>
      <c r="F36" s="98"/>
      <c r="G36" s="110">
        <f>SUM(G34:G35)</f>
        <v>0</v>
      </c>
      <c r="H36" s="40">
        <f>SUM(H34:H35)</f>
        <v>0</v>
      </c>
      <c r="I36" s="74"/>
    </row>
    <row r="37" spans="1:10" ht="7.5" customHeight="1" x14ac:dyDescent="0.2">
      <c r="A37" s="74"/>
      <c r="B37" s="115"/>
      <c r="C37" s="116"/>
      <c r="D37" s="116"/>
      <c r="E37" s="116"/>
      <c r="F37" s="116"/>
      <c r="G37" s="117"/>
      <c r="H37" s="114"/>
      <c r="I37" s="74"/>
    </row>
    <row r="38" spans="1:10" ht="15" x14ac:dyDescent="0.25">
      <c r="A38" s="74"/>
      <c r="B38" s="510" t="s">
        <v>10</v>
      </c>
      <c r="C38" s="511"/>
      <c r="D38" s="511"/>
      <c r="E38" s="511"/>
      <c r="F38" s="511"/>
      <c r="G38" s="511"/>
      <c r="H38" s="512"/>
      <c r="I38" s="74"/>
    </row>
    <row r="39" spans="1:10" x14ac:dyDescent="0.2">
      <c r="A39" s="74"/>
      <c r="B39" s="32"/>
      <c r="C39" s="32"/>
      <c r="D39" s="93"/>
      <c r="E39" s="32"/>
      <c r="F39" s="32"/>
      <c r="G39" s="104"/>
      <c r="H39" s="35"/>
      <c r="I39" s="74"/>
    </row>
    <row r="40" spans="1:10" x14ac:dyDescent="0.2">
      <c r="A40" s="74"/>
      <c r="B40" s="33"/>
      <c r="C40" s="33"/>
      <c r="D40" s="94"/>
      <c r="E40" s="33"/>
      <c r="F40" s="33"/>
      <c r="G40" s="100"/>
      <c r="H40" s="41"/>
      <c r="I40" s="74"/>
    </row>
    <row r="41" spans="1:10" x14ac:dyDescent="0.2">
      <c r="A41" s="74"/>
      <c r="B41" s="33"/>
      <c r="C41" s="33"/>
      <c r="D41" s="94"/>
      <c r="E41" s="33"/>
      <c r="F41" s="33"/>
      <c r="G41" s="100"/>
      <c r="H41" s="41"/>
      <c r="I41" s="74"/>
    </row>
    <row r="42" spans="1:10" x14ac:dyDescent="0.2">
      <c r="A42" s="74"/>
      <c r="B42" s="33"/>
      <c r="C42" s="33"/>
      <c r="D42" s="94"/>
      <c r="E42" s="33"/>
      <c r="F42" s="33"/>
      <c r="G42" s="100"/>
      <c r="H42" s="41"/>
      <c r="I42" s="74"/>
    </row>
    <row r="43" spans="1:10" ht="13.5" thickBot="1" x14ac:dyDescent="0.25">
      <c r="A43" s="74"/>
      <c r="B43" s="34"/>
      <c r="C43" s="34"/>
      <c r="D43" s="95"/>
      <c r="E43" s="34"/>
      <c r="F43" s="34"/>
      <c r="G43" s="101"/>
      <c r="H43" s="42"/>
      <c r="I43" s="74"/>
    </row>
    <row r="44" spans="1:10" ht="15" x14ac:dyDescent="0.25">
      <c r="A44" s="74"/>
      <c r="B44" s="516"/>
      <c r="C44" s="518"/>
      <c r="D44" s="518"/>
      <c r="E44" s="16" t="s">
        <v>259</v>
      </c>
      <c r="F44" s="98"/>
      <c r="G44" s="110">
        <f>SUM(G39:G43)</f>
        <v>0</v>
      </c>
      <c r="H44" s="39">
        <f>SUM(H39:H43)</f>
        <v>0</v>
      </c>
      <c r="I44" s="74"/>
    </row>
    <row r="45" spans="1:10" ht="10.5" customHeight="1" x14ac:dyDescent="0.2">
      <c r="A45" s="74"/>
      <c r="B45" s="115"/>
      <c r="C45" s="116"/>
      <c r="D45" s="116"/>
      <c r="E45" s="116"/>
      <c r="F45" s="116"/>
      <c r="G45" s="117"/>
      <c r="H45" s="118"/>
      <c r="I45" s="74"/>
    </row>
    <row r="46" spans="1:10" ht="15" x14ac:dyDescent="0.25">
      <c r="A46" s="74"/>
      <c r="B46" s="510" t="s">
        <v>296</v>
      </c>
      <c r="C46" s="511"/>
      <c r="D46" s="511"/>
      <c r="E46" s="511"/>
      <c r="F46" s="511"/>
      <c r="G46" s="511"/>
      <c r="H46" s="512"/>
      <c r="I46" s="74"/>
    </row>
    <row r="47" spans="1:10" x14ac:dyDescent="0.2">
      <c r="A47" s="74"/>
      <c r="B47" s="32"/>
      <c r="C47" s="32"/>
      <c r="D47" s="93"/>
      <c r="E47" s="32"/>
      <c r="F47" s="32"/>
      <c r="G47" s="104"/>
      <c r="H47" s="35"/>
      <c r="I47" s="74"/>
    </row>
    <row r="48" spans="1:10" x14ac:dyDescent="0.2">
      <c r="A48" s="74"/>
      <c r="B48" s="33"/>
      <c r="C48" s="33"/>
      <c r="D48" s="94"/>
      <c r="E48" s="33"/>
      <c r="F48" s="33"/>
      <c r="G48" s="100"/>
      <c r="H48" s="35"/>
      <c r="I48" s="74"/>
    </row>
    <row r="49" spans="1:17" ht="13.5" thickBot="1" x14ac:dyDescent="0.25">
      <c r="A49" s="74"/>
      <c r="B49" s="34"/>
      <c r="C49" s="34"/>
      <c r="D49" s="95"/>
      <c r="E49" s="34"/>
      <c r="F49" s="34"/>
      <c r="G49" s="101"/>
      <c r="H49" s="35"/>
      <c r="I49" s="74"/>
    </row>
    <row r="50" spans="1:17" ht="15" x14ac:dyDescent="0.25">
      <c r="A50" s="74"/>
      <c r="B50" s="18"/>
      <c r="C50" s="16"/>
      <c r="D50" s="16"/>
      <c r="E50" s="16" t="s">
        <v>259</v>
      </c>
      <c r="F50" s="98"/>
      <c r="G50" s="110">
        <f>SUM(G47:G49)</f>
        <v>0</v>
      </c>
      <c r="H50" s="39">
        <f>SUM(H47:H49)</f>
        <v>0</v>
      </c>
      <c r="I50" s="74"/>
    </row>
    <row r="51" spans="1:17" ht="9" customHeight="1" x14ac:dyDescent="0.2">
      <c r="A51" s="74"/>
      <c r="B51" s="115"/>
      <c r="C51" s="116"/>
      <c r="D51" s="116"/>
      <c r="E51" s="116"/>
      <c r="F51" s="116"/>
      <c r="G51" s="117"/>
      <c r="H51" s="118"/>
      <c r="I51" s="74"/>
    </row>
    <row r="52" spans="1:17" ht="15" x14ac:dyDescent="0.25">
      <c r="A52" s="74"/>
      <c r="B52" s="510" t="s">
        <v>235</v>
      </c>
      <c r="C52" s="511"/>
      <c r="D52" s="511"/>
      <c r="E52" s="511"/>
      <c r="F52" s="511"/>
      <c r="G52" s="511"/>
      <c r="H52" s="512"/>
      <c r="I52" s="74"/>
    </row>
    <row r="53" spans="1:17" x14ac:dyDescent="0.2">
      <c r="A53" s="74"/>
      <c r="B53" s="32"/>
      <c r="C53" s="32"/>
      <c r="D53" s="93"/>
      <c r="E53" s="32"/>
      <c r="F53" s="32"/>
      <c r="G53" s="104"/>
      <c r="H53" s="35"/>
      <c r="I53" s="74"/>
    </row>
    <row r="54" spans="1:17" x14ac:dyDescent="0.2">
      <c r="A54" s="74"/>
      <c r="B54" s="33"/>
      <c r="C54" s="33"/>
      <c r="D54" s="94"/>
      <c r="E54" s="33"/>
      <c r="F54" s="33"/>
      <c r="G54" s="100"/>
      <c r="H54" s="35"/>
      <c r="I54" s="74"/>
    </row>
    <row r="55" spans="1:17" ht="13.5" thickBot="1" x14ac:dyDescent="0.25">
      <c r="A55" s="74"/>
      <c r="B55" s="34"/>
      <c r="C55" s="34"/>
      <c r="D55" s="95"/>
      <c r="E55" s="34"/>
      <c r="F55" s="34"/>
      <c r="G55" s="101"/>
      <c r="H55" s="35"/>
      <c r="I55" s="74"/>
    </row>
    <row r="56" spans="1:17" ht="15" x14ac:dyDescent="0.25">
      <c r="A56" s="74"/>
      <c r="B56" s="19"/>
      <c r="C56" s="20"/>
      <c r="D56" s="20"/>
      <c r="E56" s="20" t="s">
        <v>259</v>
      </c>
      <c r="F56" s="20"/>
      <c r="G56" s="110">
        <f>SUM(G53:G55)</f>
        <v>0</v>
      </c>
      <c r="H56" s="39">
        <f>SUM(H53:H55)</f>
        <v>0</v>
      </c>
      <c r="I56" s="74"/>
    </row>
    <row r="57" spans="1:17" ht="8.25" customHeight="1" x14ac:dyDescent="0.2">
      <c r="A57" s="74"/>
      <c r="B57" s="111"/>
      <c r="C57" s="112"/>
      <c r="D57" s="112"/>
      <c r="E57" s="112"/>
      <c r="F57" s="112"/>
      <c r="G57" s="119"/>
      <c r="H57" s="118"/>
      <c r="I57" s="74"/>
    </row>
    <row r="58" spans="1:17" ht="15" x14ac:dyDescent="0.25">
      <c r="A58" s="74"/>
      <c r="B58" s="510" t="s">
        <v>1</v>
      </c>
      <c r="C58" s="511"/>
      <c r="D58" s="511"/>
      <c r="E58" s="511"/>
      <c r="F58" s="511"/>
      <c r="G58" s="511"/>
      <c r="H58" s="512"/>
      <c r="I58" s="74"/>
    </row>
    <row r="59" spans="1:17" x14ac:dyDescent="0.2">
      <c r="A59" s="74"/>
      <c r="B59" s="32"/>
      <c r="C59" s="32"/>
      <c r="D59" s="93"/>
      <c r="E59" s="32"/>
      <c r="F59" s="32"/>
      <c r="G59" s="104"/>
      <c r="H59" s="35"/>
      <c r="I59" s="74"/>
    </row>
    <row r="60" spans="1:17" ht="13.5" thickBot="1" x14ac:dyDescent="0.25">
      <c r="A60" s="74"/>
      <c r="B60" s="34"/>
      <c r="C60" s="34"/>
      <c r="D60" s="95"/>
      <c r="E60" s="34"/>
      <c r="F60" s="34"/>
      <c r="G60" s="101"/>
      <c r="H60" s="35"/>
      <c r="I60" s="74"/>
    </row>
    <row r="61" spans="1:17" ht="15" x14ac:dyDescent="0.25">
      <c r="A61" s="74"/>
      <c r="B61" s="19"/>
      <c r="C61" s="20"/>
      <c r="D61" s="20"/>
      <c r="E61" s="20" t="s">
        <v>259</v>
      </c>
      <c r="F61" s="98"/>
      <c r="G61" s="110">
        <f>SUM(G59:G60)</f>
        <v>0</v>
      </c>
      <c r="H61" s="39">
        <f>SUM(H59:H60)</f>
        <v>0</v>
      </c>
      <c r="I61" s="74"/>
    </row>
    <row r="62" spans="1:17" ht="9" customHeight="1" x14ac:dyDescent="0.2">
      <c r="A62" s="74"/>
      <c r="B62" s="120"/>
      <c r="C62" s="121"/>
      <c r="D62" s="121"/>
      <c r="E62" s="121"/>
      <c r="F62" s="121"/>
      <c r="G62" s="117"/>
      <c r="H62" s="118"/>
      <c r="I62" s="74"/>
      <c r="Q62" s="21"/>
    </row>
    <row r="63" spans="1:17" ht="15.75" thickBot="1" x14ac:dyDescent="0.3">
      <c r="A63" s="74"/>
      <c r="B63" s="510" t="s">
        <v>311</v>
      </c>
      <c r="C63" s="478"/>
      <c r="D63" s="478"/>
      <c r="E63" s="478"/>
      <c r="F63" s="479"/>
      <c r="G63" s="22">
        <f>SUM(G25,G31,G36,G44,G50,G56,G61)</f>
        <v>0</v>
      </c>
      <c r="H63" s="23">
        <f>SUM(H25,H31,H36,H44,H50,H56,H61)</f>
        <v>0</v>
      </c>
      <c r="I63" s="74"/>
    </row>
    <row r="64" spans="1:17" ht="9.75" customHeight="1" x14ac:dyDescent="0.2">
      <c r="A64" s="74"/>
      <c r="B64" s="122"/>
      <c r="C64" s="122"/>
      <c r="D64" s="122"/>
      <c r="E64" s="122"/>
      <c r="F64" s="122"/>
      <c r="G64" s="122"/>
      <c r="H64" s="122"/>
      <c r="I64" s="74"/>
    </row>
    <row r="65" spans="1:15" x14ac:dyDescent="0.2">
      <c r="A65" s="74"/>
      <c r="B65" s="89"/>
      <c r="C65" s="89"/>
      <c r="D65" s="89"/>
      <c r="E65" s="89"/>
      <c r="F65" s="89"/>
      <c r="G65" s="89"/>
      <c r="H65" s="89"/>
      <c r="I65" s="74"/>
    </row>
    <row r="66" spans="1:15" ht="18.75" customHeight="1" x14ac:dyDescent="0.25">
      <c r="A66" s="74"/>
      <c r="B66" s="43" t="s">
        <v>241</v>
      </c>
      <c r="C66" s="44"/>
      <c r="D66" s="45"/>
      <c r="E66" s="519" t="s">
        <v>242</v>
      </c>
      <c r="F66" s="520"/>
      <c r="G66" s="520"/>
      <c r="H66" s="520"/>
      <c r="I66" s="74"/>
    </row>
    <row r="67" spans="1:15" ht="15" x14ac:dyDescent="0.25">
      <c r="A67" s="74"/>
      <c r="B67" s="24"/>
      <c r="C67" s="24"/>
      <c r="D67" s="25"/>
      <c r="E67" s="521" t="s">
        <v>260</v>
      </c>
      <c r="F67" s="520"/>
      <c r="G67" s="520"/>
      <c r="H67" s="520"/>
      <c r="I67" s="74"/>
      <c r="O67" s="10"/>
    </row>
    <row r="68" spans="1:15" ht="15" x14ac:dyDescent="0.25">
      <c r="A68" s="74"/>
      <c r="B68" s="27"/>
      <c r="C68" s="28"/>
      <c r="D68" s="26"/>
      <c r="E68" s="522" t="s">
        <v>301</v>
      </c>
      <c r="F68" s="520"/>
      <c r="G68" s="520"/>
      <c r="H68" s="520"/>
      <c r="I68" s="74"/>
    </row>
    <row r="69" spans="1:15" ht="21.75" customHeight="1" x14ac:dyDescent="0.2">
      <c r="A69" s="74"/>
      <c r="B69" s="74"/>
      <c r="C69" s="74"/>
      <c r="D69" s="74"/>
      <c r="E69" s="74"/>
      <c r="F69" s="74"/>
      <c r="G69" s="74"/>
      <c r="H69" s="74"/>
      <c r="I69" s="74"/>
    </row>
  </sheetData>
  <sheetProtection password="F03F" sheet="1" objects="1" scenarios="1" formatCells="0" formatColumns="0" formatRows="0" insertRows="0" deleteRows="0"/>
  <mergeCells count="18">
    <mergeCell ref="B52:H52"/>
    <mergeCell ref="B58:H58"/>
    <mergeCell ref="E66:H66"/>
    <mergeCell ref="E67:H67"/>
    <mergeCell ref="E68:H68"/>
    <mergeCell ref="B63:F63"/>
    <mergeCell ref="B46:H46"/>
    <mergeCell ref="B1:H1"/>
    <mergeCell ref="B3:H3"/>
    <mergeCell ref="B25:D25"/>
    <mergeCell ref="B44:D44"/>
    <mergeCell ref="B31:D31"/>
    <mergeCell ref="B36:D36"/>
    <mergeCell ref="B15:H15"/>
    <mergeCell ref="B20:H20"/>
    <mergeCell ref="B27:H27"/>
    <mergeCell ref="B33:H33"/>
    <mergeCell ref="B38:H3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Vyúčtování_knihy_víceletý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Vyúčtování_knihy_víceletý!Oblast_tisku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Zahradníčková Zuzana</cp:lastModifiedBy>
  <cp:lastPrinted>2016-06-22T14:48:07Z</cp:lastPrinted>
  <dcterms:created xsi:type="dcterms:W3CDTF">2014-07-08T11:10:39Z</dcterms:created>
  <dcterms:modified xsi:type="dcterms:W3CDTF">2016-09-14T12:33:09Z</dcterms:modified>
</cp:coreProperties>
</file>